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autoCompressPictures="0"/>
  <xr:revisionPtr revIDLastSave="0" documentId="13_ncr:1_{85D4B83D-EDA0-402C-8C4A-5CB0E22B0B28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UKUPNO" sheetId="43" r:id="rId1"/>
    <sheet name="AK" sheetId="42" r:id="rId2"/>
    <sheet name="AO" sheetId="4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42" l="1"/>
  <c r="C6" i="43" s="1"/>
  <c r="Q13" i="41"/>
  <c r="P13" i="41"/>
  <c r="R4" i="41" l="1"/>
  <c r="R5" i="41"/>
  <c r="R6" i="41"/>
  <c r="R7" i="41"/>
  <c r="R8" i="41"/>
  <c r="R9" i="41"/>
  <c r="R10" i="41"/>
  <c r="R11" i="41"/>
  <c r="R12" i="41"/>
  <c r="R3" i="41"/>
  <c r="R13" i="41" l="1"/>
  <c r="C5" i="43" s="1"/>
  <c r="C7" i="43" s="1"/>
</calcChain>
</file>

<file path=xl/sharedStrings.xml><?xml version="1.0" encoding="utf-8"?>
<sst xmlns="http://schemas.openxmlformats.org/spreadsheetml/2006/main" count="181" uniqueCount="101">
  <si>
    <t>R.br.</t>
  </si>
  <si>
    <t>Osiguranik</t>
  </si>
  <si>
    <t>Vrsta vozila</t>
  </si>
  <si>
    <t>Marka vozila</t>
  </si>
  <si>
    <t>Model vozila</t>
  </si>
  <si>
    <t>Broj šasije</t>
  </si>
  <si>
    <t>Broj mjesta</t>
  </si>
  <si>
    <t>Snaga KW</t>
  </si>
  <si>
    <t>Skadenca AO (istek police automobilske odgovornosti)</t>
  </si>
  <si>
    <t>Bonus/ malus (%)</t>
  </si>
  <si>
    <t>NAPOMENE</t>
  </si>
  <si>
    <t xml:space="preserve">NDM (najveća dopuštena masa- kg) </t>
  </si>
  <si>
    <t>Leasing DA/NE; navesti financijski ili operativni</t>
  </si>
  <si>
    <t>Br. prethodne AO police</t>
  </si>
  <si>
    <t>Reg. oznaka</t>
  </si>
  <si>
    <t>ZG-9512-KH</t>
  </si>
  <si>
    <t xml:space="preserve">Peugeot Boxer </t>
  </si>
  <si>
    <t>Peugeot</t>
  </si>
  <si>
    <t>ZG-7108-JK</t>
  </si>
  <si>
    <t>ZG-6256-KA</t>
  </si>
  <si>
    <t>ZG-7109-JK</t>
  </si>
  <si>
    <t>ZG-6260-KA</t>
  </si>
  <si>
    <t>ZG-1421-GL</t>
  </si>
  <si>
    <t>ZG-7534-FD</t>
  </si>
  <si>
    <t>ZG-6501-KP</t>
  </si>
  <si>
    <t>ZG-3231-JI</t>
  </si>
  <si>
    <t xml:space="preserve">Peugeot 308 </t>
  </si>
  <si>
    <t>Škoda Scala</t>
  </si>
  <si>
    <t xml:space="preserve">Škoda Scala </t>
  </si>
  <si>
    <t xml:space="preserve">Hyundai i20 </t>
  </si>
  <si>
    <t xml:space="preserve">VW Caddy </t>
  </si>
  <si>
    <t>Citroen C3</t>
  </si>
  <si>
    <t>Fiat Stilo</t>
  </si>
  <si>
    <t>Škoda</t>
  </si>
  <si>
    <t>Hyundai</t>
  </si>
  <si>
    <t>VW</t>
  </si>
  <si>
    <t>Citroen</t>
  </si>
  <si>
    <t>Fiat</t>
  </si>
  <si>
    <t>Kombi</t>
  </si>
  <si>
    <t>Osobno vozilo</t>
  </si>
  <si>
    <t>24.05.2026.</t>
  </si>
  <si>
    <t>VF3LBYHYPJ5414076</t>
  </si>
  <si>
    <t xml:space="preserve">God. Proizvodnje/​Datum prve registracije </t>
  </si>
  <si>
    <t>75 kW</t>
  </si>
  <si>
    <t>1860 kg</t>
  </si>
  <si>
    <t>WV1ZZZ2KZEA077099</t>
  </si>
  <si>
    <t>2159 kg</t>
  </si>
  <si>
    <t>VF3LPHNSJKS431450</t>
  </si>
  <si>
    <t>96 kW</t>
  </si>
  <si>
    <t>1745 kg</t>
  </si>
  <si>
    <t>8124159898</t>
  </si>
  <si>
    <t>8124150170</t>
  </si>
  <si>
    <t xml:space="preserve">8124146753 </t>
  </si>
  <si>
    <t>8124150168</t>
  </si>
  <si>
    <t>8124146752</t>
  </si>
  <si>
    <t>8124150167</t>
  </si>
  <si>
    <t xml:space="preserve">262026006745 </t>
  </si>
  <si>
    <t>8124149098</t>
  </si>
  <si>
    <t>8124149099</t>
  </si>
  <si>
    <t>VF3YCF6F4RG085749</t>
  </si>
  <si>
    <t>3500 kg</t>
  </si>
  <si>
    <t>TMBEG6NWXM3019080</t>
  </si>
  <si>
    <t>85 KW</t>
  </si>
  <si>
    <t>1720kg</t>
  </si>
  <si>
    <t>TMBEG6NW0M3045607</t>
  </si>
  <si>
    <t>ZG-9493-KP</t>
  </si>
  <si>
    <t>VF7SXHMRVMT654741</t>
  </si>
  <si>
    <t>61 KW</t>
  </si>
  <si>
    <t>NLHB251BAJZ376415</t>
  </si>
  <si>
    <t>62 KW</t>
  </si>
  <si>
    <t>1580 kg</t>
  </si>
  <si>
    <t>Dom zdravlja Zagreb - Zapad</t>
  </si>
  <si>
    <t>Premija za AO</t>
  </si>
  <si>
    <t>Premija AN</t>
  </si>
  <si>
    <t>UKUPNA  AO i AN premija</t>
  </si>
  <si>
    <t>UKUPNO</t>
  </si>
  <si>
    <t xml:space="preserve">Osigurane svote za osiguranje vozača i putnika u vozilu iznose:   </t>
  </si>
  <si>
    <t>smrt uslijed nezgode 5.308,91 €</t>
  </si>
  <si>
    <t xml:space="preserve">      </t>
  </si>
  <si>
    <t>trajni invaliditet 10.617,82 €</t>
  </si>
  <si>
    <t>TMBER6NW0R088992</t>
  </si>
  <si>
    <t>ZFA19200000590077</t>
  </si>
  <si>
    <t>103 KW</t>
  </si>
  <si>
    <t>85 kW</t>
  </si>
  <si>
    <t>70 KW</t>
  </si>
  <si>
    <t>1650 kg</t>
  </si>
  <si>
    <t>1540 kg</t>
  </si>
  <si>
    <t>1655 kg</t>
  </si>
  <si>
    <t>8111293047</t>
  </si>
  <si>
    <t>Vlasništvo DZZ</t>
  </si>
  <si>
    <t>Skadenca AK (istek police kasko osiguranja)</t>
  </si>
  <si>
    <t>26.09.2026. u 24:00 h</t>
  </si>
  <si>
    <t>8324025454</t>
  </si>
  <si>
    <t>Vrijednost vozila sa PDV-om</t>
  </si>
  <si>
    <t>Premija za AK</t>
  </si>
  <si>
    <t>8324025455</t>
  </si>
  <si>
    <t>27.03.2027. u 24:00 h</t>
  </si>
  <si>
    <t>8324027872</t>
  </si>
  <si>
    <t>REKAPITULACIJA</t>
  </si>
  <si>
    <t xml:space="preserve">Obavezno automobilsko osiguranje </t>
  </si>
  <si>
    <t>Kasko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</si>
</sst>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&quot;kn&quot;_-;\-* #,##0.00\ &quot;kn&quot;_-;_-* &quot;-&quot;??\ &quot;kn&quot;_-;_-@_-"/>
    <numFmt numFmtId="165" formatCode="_-&quot;£&quot;* #,##0.00_-;\-&quot;£&quot;* #,##0.00_-;_-&quot;£&quot;* &quot;-&quot;??_-;_-@_-"/>
    <numFmt numFmtId="166" formatCode="_(&quot;€&quot;* #,##0.00_);_(&quot;€&quot;* \(#,##0.00\);_(&quot;€&quot;* &quot;-&quot;??_);_(@_)"/>
    <numFmt numFmtId="167" formatCode="_-* #,##0.00&quot; kn&quot;_-;\-* #,##0.00&quot; kn&quot;_-;_-* \-??&quot; kn&quot;_-;_-@_-"/>
    <numFmt numFmtId="168" formatCode="_-* #,##0.00\ &quot;HRK&quot;_-;\-* #,##0.00\ &quot;HRK&quot;_-;_-* &quot;-&quot;??\ &quot;HRK&quot;_-;_-@_-"/>
    <numFmt numFmtId="169" formatCode="d&quot;.&quot;m&quot;.&quot;yyyy"/>
    <numFmt numFmtId="170" formatCode="#,##0.00&quot; &quot;[$€-41A];[Red]&quot;-&quot;#,##0.00&quot; &quot;[$€-41A]"/>
    <numFmt numFmtId="171" formatCode="#,##0.00\ &quot;€&quot;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charset val="238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indexed="8"/>
      <name val="Calibri"/>
      <family val="2"/>
      <charset val="134"/>
    </font>
    <font>
      <sz val="10"/>
      <color indexed="8"/>
      <name val="MS Sans Serif"/>
      <family val="2"/>
      <charset val="134"/>
    </font>
    <font>
      <sz val="12"/>
      <color indexed="8"/>
      <name val="Calibri"/>
      <family val="2"/>
      <charset val="134"/>
    </font>
    <font>
      <sz val="10"/>
      <name val="Arial"/>
      <family val="2"/>
      <charset val="134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2" tint="-0.74999237037263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sz val="11"/>
      <color rgb="FF000000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i/>
      <sz val="16"/>
      <color theme="1"/>
      <name val="Liberation Sans"/>
      <charset val="238"/>
    </font>
    <font>
      <b/>
      <i/>
      <sz val="12"/>
      <color theme="1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0"/>
      <color theme="1"/>
      <name val="Liberation Sans"/>
      <charset val="238"/>
    </font>
    <font>
      <sz val="12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52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auto="1"/>
      </right>
      <top style="double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indexed="8"/>
      </bottom>
      <diagonal/>
    </border>
  </borders>
  <cellStyleXfs count="275">
    <xf numFmtId="0" fontId="0" fillId="0" borderId="0"/>
    <xf numFmtId="0" fontId="6" fillId="0" borderId="0"/>
    <xf numFmtId="0" fontId="5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0" fillId="0" borderId="0"/>
    <xf numFmtId="0" fontId="1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" fillId="3" borderId="1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0" fontId="1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4" fillId="0" borderId="0">
      <alignment vertical="center"/>
    </xf>
    <xf numFmtId="0" fontId="14" fillId="0" borderId="0">
      <alignment vertical="center"/>
    </xf>
    <xf numFmtId="164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/>
    <xf numFmtId="9" fontId="18" fillId="0" borderId="0" applyFill="0" applyBorder="0" applyAlignment="0" applyProtection="0"/>
    <xf numFmtId="167" fontId="18" fillId="0" borderId="0" applyFill="0" applyBorder="0" applyAlignment="0" applyProtection="0"/>
    <xf numFmtId="0" fontId="18" fillId="4" borderId="3" applyNumberFormat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0" fontId="28" fillId="0" borderId="0"/>
    <xf numFmtId="0" fontId="29" fillId="9" borderId="0"/>
    <xf numFmtId="0" fontId="29" fillId="10" borderId="0"/>
    <xf numFmtId="0" fontId="28" fillId="11" borderId="0"/>
    <xf numFmtId="0" fontId="30" fillId="12" borderId="0"/>
    <xf numFmtId="0" fontId="31" fillId="0" borderId="0" applyNumberFormat="0" applyBorder="0" applyProtection="0"/>
    <xf numFmtId="0" fontId="29" fillId="13" borderId="0"/>
    <xf numFmtId="0" fontId="32" fillId="0" borderId="0"/>
    <xf numFmtId="0" fontId="33" fillId="14" borderId="0"/>
    <xf numFmtId="0" fontId="34" fillId="0" borderId="0">
      <alignment horizontal="center"/>
    </xf>
    <xf numFmtId="0" fontId="34" fillId="0" borderId="0">
      <alignment horizontal="center" textRotation="90"/>
    </xf>
    <xf numFmtId="0" fontId="35" fillId="0" borderId="0">
      <alignment horizontal="center"/>
    </xf>
    <xf numFmtId="0" fontId="36" fillId="0" borderId="0"/>
    <xf numFmtId="0" fontId="37" fillId="15" borderId="0"/>
    <xf numFmtId="0" fontId="38" fillId="15" borderId="16"/>
    <xf numFmtId="0" fontId="39" fillId="0" borderId="0"/>
    <xf numFmtId="170" fontId="39" fillId="0" borderId="0"/>
    <xf numFmtId="0" fontId="27" fillId="0" borderId="0"/>
    <xf numFmtId="0" fontId="27" fillId="0" borderId="0"/>
    <xf numFmtId="0" fontId="30" fillId="0" borderId="0"/>
  </cellStyleXfs>
  <cellXfs count="94">
    <xf numFmtId="0" fontId="0" fillId="0" borderId="0" xfId="0"/>
    <xf numFmtId="0" fontId="0" fillId="2" borderId="0" xfId="0" applyFill="1" applyAlignment="1">
      <alignment horizontal="center" vertical="center"/>
    </xf>
    <xf numFmtId="0" fontId="19" fillId="2" borderId="0" xfId="0" applyFont="1" applyFill="1"/>
    <xf numFmtId="0" fontId="22" fillId="5" borderId="8" xfId="0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/>
    </xf>
    <xf numFmtId="0" fontId="0" fillId="2" borderId="0" xfId="0" applyFill="1"/>
    <xf numFmtId="168" fontId="0" fillId="2" borderId="0" xfId="0" applyNumberFormat="1" applyFill="1" applyAlignment="1">
      <alignment horizontal="center" vertical="center"/>
    </xf>
    <xf numFmtId="10" fontId="6" fillId="2" borderId="0" xfId="252" applyNumberFormat="1" applyFont="1" applyFill="1" applyAlignment="1">
      <alignment horizontal="center" vertical="center"/>
    </xf>
    <xf numFmtId="165" fontId="6" fillId="2" borderId="0" xfId="251" applyFon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22" fillId="5" borderId="14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center" vertical="center" wrapText="1"/>
    </xf>
    <xf numFmtId="2" fontId="21" fillId="8" borderId="7" xfId="0" applyNumberFormat="1" applyFont="1" applyFill="1" applyBorder="1" applyAlignment="1">
      <alignment horizontal="center" vertical="center" wrapText="1"/>
    </xf>
    <xf numFmtId="14" fontId="21" fillId="8" borderId="7" xfId="0" applyNumberFormat="1" applyFont="1" applyFill="1" applyBorder="1" applyAlignment="1">
      <alignment horizontal="center" vertical="center" wrapText="1"/>
    </xf>
    <xf numFmtId="1" fontId="21" fillId="8" borderId="7" xfId="0" applyNumberFormat="1" applyFont="1" applyFill="1" applyBorder="1" applyAlignment="1">
      <alignment horizontal="center" vertical="center" wrapText="1"/>
    </xf>
    <xf numFmtId="9" fontId="21" fillId="8" borderId="7" xfId="252" applyFont="1" applyFill="1" applyBorder="1" applyAlignment="1" applyProtection="1">
      <alignment horizontal="center" vertical="center" wrapText="1"/>
    </xf>
    <xf numFmtId="168" fontId="21" fillId="8" borderId="12" xfId="57" applyNumberFormat="1" applyFont="1" applyFill="1" applyBorder="1" applyAlignment="1" applyProtection="1">
      <alignment horizontal="center" vertical="center" wrapText="1"/>
    </xf>
    <xf numFmtId="0" fontId="25" fillId="0" borderId="15" xfId="0" applyFont="1" applyBorder="1"/>
    <xf numFmtId="0" fontId="26" fillId="0" borderId="15" xfId="0" applyFont="1" applyBorder="1"/>
    <xf numFmtId="0" fontId="0" fillId="5" borderId="14" xfId="0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169" fontId="25" fillId="0" borderId="15" xfId="0" applyNumberFormat="1" applyFont="1" applyBorder="1" applyAlignment="1">
      <alignment horizontal="center"/>
    </xf>
    <xf numFmtId="169" fontId="40" fillId="0" borderId="15" xfId="0" applyNumberFormat="1" applyFont="1" applyBorder="1" applyAlignment="1">
      <alignment horizontal="center"/>
    </xf>
    <xf numFmtId="171" fontId="22" fillId="6" borderId="12" xfId="251" applyNumberFormat="1" applyFont="1" applyFill="1" applyBorder="1" applyAlignment="1" applyProtection="1">
      <alignment horizontal="center" vertical="center"/>
    </xf>
    <xf numFmtId="171" fontId="22" fillId="6" borderId="2" xfId="251" applyNumberFormat="1" applyFont="1" applyFill="1" applyBorder="1" applyAlignment="1" applyProtection="1">
      <alignment horizontal="center" vertical="center"/>
    </xf>
    <xf numFmtId="171" fontId="0" fillId="6" borderId="2" xfId="251" applyNumberFormat="1" applyFont="1" applyFill="1" applyBorder="1" applyAlignment="1" applyProtection="1">
      <alignment horizontal="center" vertical="center"/>
    </xf>
    <xf numFmtId="171" fontId="22" fillId="6" borderId="17" xfId="251" applyNumberFormat="1" applyFont="1" applyFill="1" applyBorder="1" applyAlignment="1" applyProtection="1">
      <alignment horizontal="center" vertical="center"/>
    </xf>
    <xf numFmtId="0" fontId="22" fillId="5" borderId="18" xfId="0" applyFont="1" applyFill="1" applyBorder="1" applyAlignment="1">
      <alignment horizontal="center" vertical="center"/>
    </xf>
    <xf numFmtId="0" fontId="25" fillId="0" borderId="19" xfId="0" applyFont="1" applyBorder="1"/>
    <xf numFmtId="0" fontId="22" fillId="6" borderId="20" xfId="0" applyFont="1" applyFill="1" applyBorder="1" applyAlignment="1">
      <alignment horizontal="center" vertical="center" wrapText="1"/>
    </xf>
    <xf numFmtId="0" fontId="22" fillId="6" borderId="20" xfId="0" applyFont="1" applyFill="1" applyBorder="1" applyAlignment="1">
      <alignment horizontal="center" vertical="center"/>
    </xf>
    <xf numFmtId="171" fontId="22" fillId="6" borderId="20" xfId="251" applyNumberFormat="1" applyFont="1" applyFill="1" applyBorder="1" applyAlignment="1" applyProtection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5" fillId="0" borderId="15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2" fillId="6" borderId="24" xfId="0" applyFont="1" applyFill="1" applyBorder="1" applyAlignment="1">
      <alignment horizontal="center" vertical="center"/>
    </xf>
    <xf numFmtId="14" fontId="22" fillId="6" borderId="24" xfId="0" applyNumberFormat="1" applyFont="1" applyFill="1" applyBorder="1" applyAlignment="1">
      <alignment horizontal="center" vertical="center"/>
    </xf>
    <xf numFmtId="14" fontId="0" fillId="6" borderId="24" xfId="0" applyNumberFormat="1" applyFill="1" applyBorder="1" applyAlignment="1">
      <alignment horizontal="center" vertical="center"/>
    </xf>
    <xf numFmtId="1" fontId="22" fillId="6" borderId="24" xfId="0" applyNumberFormat="1" applyFont="1" applyFill="1" applyBorder="1" applyAlignment="1">
      <alignment horizontal="center" vertical="center"/>
    </xf>
    <xf numFmtId="1" fontId="0" fillId="6" borderId="24" xfId="0" applyNumberFormat="1" applyFill="1" applyBorder="1" applyAlignment="1">
      <alignment horizontal="center" vertical="center"/>
    </xf>
    <xf numFmtId="49" fontId="23" fillId="2" borderId="24" xfId="253" applyNumberFormat="1" applyFont="1" applyFill="1" applyBorder="1" applyAlignment="1">
      <alignment horizontal="center" vertical="center"/>
    </xf>
    <xf numFmtId="49" fontId="2" fillId="2" borderId="24" xfId="253" applyNumberFormat="1" applyFont="1" applyFill="1" applyBorder="1" applyAlignment="1">
      <alignment horizontal="center" vertical="center"/>
    </xf>
    <xf numFmtId="9" fontId="24" fillId="6" borderId="24" xfId="0" applyNumberFormat="1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14" fontId="21" fillId="8" borderId="25" xfId="0" applyNumberFormat="1" applyFont="1" applyFill="1" applyBorder="1" applyAlignment="1">
      <alignment horizontal="center" vertical="center" wrapText="1"/>
    </xf>
    <xf numFmtId="169" fontId="25" fillId="0" borderId="26" xfId="0" applyNumberFormat="1" applyFont="1" applyBorder="1" applyAlignment="1">
      <alignment horizontal="center"/>
    </xf>
    <xf numFmtId="169" fontId="40" fillId="0" borderId="26" xfId="0" applyNumberFormat="1" applyFont="1" applyBorder="1" applyAlignment="1">
      <alignment horizontal="center"/>
    </xf>
    <xf numFmtId="4" fontId="25" fillId="0" borderId="27" xfId="0" applyNumberFormat="1" applyFont="1" applyBorder="1" applyAlignment="1">
      <alignment horizontal="center"/>
    </xf>
    <xf numFmtId="4" fontId="40" fillId="0" borderId="27" xfId="0" applyNumberFormat="1" applyFont="1" applyBorder="1" applyAlignment="1">
      <alignment horizontal="center"/>
    </xf>
    <xf numFmtId="4" fontId="25" fillId="0" borderId="0" xfId="0" applyNumberFormat="1" applyFont="1" applyAlignment="1">
      <alignment horizontal="center"/>
    </xf>
    <xf numFmtId="49" fontId="1" fillId="2" borderId="24" xfId="253" applyNumberFormat="1" applyFont="1" applyFill="1" applyBorder="1" applyAlignment="1">
      <alignment horizontal="center" vertical="center"/>
    </xf>
    <xf numFmtId="9" fontId="24" fillId="0" borderId="24" xfId="0" applyNumberFormat="1" applyFont="1" applyBorder="1" applyAlignment="1">
      <alignment horizontal="center" vertical="center"/>
    </xf>
    <xf numFmtId="0" fontId="44" fillId="0" borderId="19" xfId="0" applyFont="1" applyBorder="1" applyAlignment="1">
      <alignment horizontal="center"/>
    </xf>
    <xf numFmtId="0" fontId="45" fillId="0" borderId="0" xfId="0" applyFont="1"/>
    <xf numFmtId="0" fontId="46" fillId="0" borderId="0" xfId="0" applyFont="1"/>
    <xf numFmtId="0" fontId="46" fillId="0" borderId="28" xfId="0" applyFont="1" applyBorder="1" applyAlignment="1">
      <alignment vertical="center"/>
    </xf>
    <xf numFmtId="171" fontId="47" fillId="0" borderId="29" xfId="0" applyNumberFormat="1" applyFont="1" applyBorder="1" applyAlignment="1">
      <alignment horizontal="center" vertical="center"/>
    </xf>
    <xf numFmtId="0" fontId="46" fillId="0" borderId="30" xfId="0" applyFont="1" applyBorder="1" applyAlignment="1">
      <alignment vertical="center"/>
    </xf>
    <xf numFmtId="171" fontId="47" fillId="0" borderId="31" xfId="0" applyNumberFormat="1" applyFont="1" applyBorder="1" applyAlignment="1">
      <alignment horizontal="center" vertical="center"/>
    </xf>
    <xf numFmtId="0" fontId="46" fillId="0" borderId="32" xfId="0" applyFont="1" applyBorder="1" applyAlignment="1">
      <alignment vertical="center"/>
    </xf>
    <xf numFmtId="171" fontId="46" fillId="0" borderId="33" xfId="0" applyNumberFormat="1" applyFont="1" applyBorder="1" applyAlignment="1">
      <alignment horizontal="center" vertical="center"/>
    </xf>
    <xf numFmtId="9" fontId="21" fillId="8" borderId="35" xfId="252" applyFont="1" applyFill="1" applyBorder="1" applyAlignment="1" applyProtection="1">
      <alignment horizontal="center" vertical="center" wrapText="1"/>
    </xf>
    <xf numFmtId="9" fontId="24" fillId="0" borderId="36" xfId="0" applyNumberFormat="1" applyFont="1" applyBorder="1" applyAlignment="1">
      <alignment horizontal="center" vertical="center"/>
    </xf>
    <xf numFmtId="9" fontId="24" fillId="6" borderId="36" xfId="0" applyNumberFormat="1" applyFont="1" applyFill="1" applyBorder="1" applyAlignment="1">
      <alignment horizontal="center" vertical="center"/>
    </xf>
    <xf numFmtId="168" fontId="21" fillId="8" borderId="34" xfId="57" applyNumberFormat="1" applyFont="1" applyFill="1" applyBorder="1" applyAlignment="1" applyProtection="1">
      <alignment horizontal="center" vertical="center" wrapText="1"/>
    </xf>
    <xf numFmtId="171" fontId="22" fillId="6" borderId="34" xfId="251" applyNumberFormat="1" applyFont="1" applyFill="1" applyBorder="1" applyAlignment="1" applyProtection="1">
      <alignment horizontal="center" vertical="center"/>
    </xf>
    <xf numFmtId="171" fontId="0" fillId="6" borderId="34" xfId="251" applyNumberFormat="1" applyFont="1" applyFill="1" applyBorder="1" applyAlignment="1" applyProtection="1">
      <alignment horizontal="center" vertical="center"/>
    </xf>
    <xf numFmtId="171" fontId="22" fillId="6" borderId="37" xfId="251" applyNumberFormat="1" applyFont="1" applyFill="1" applyBorder="1" applyAlignment="1" applyProtection="1">
      <alignment horizontal="center" vertical="center"/>
    </xf>
    <xf numFmtId="171" fontId="22" fillId="6" borderId="38" xfId="251" applyNumberFormat="1" applyFont="1" applyFill="1" applyBorder="1" applyAlignment="1" applyProtection="1">
      <alignment horizontal="center" vertical="center"/>
    </xf>
    <xf numFmtId="168" fontId="21" fillId="8" borderId="36" xfId="57" applyNumberFormat="1" applyFont="1" applyFill="1" applyBorder="1" applyAlignment="1" applyProtection="1">
      <alignment horizontal="center" vertical="center" wrapText="1"/>
    </xf>
    <xf numFmtId="171" fontId="22" fillId="6" borderId="36" xfId="251" applyNumberFormat="1" applyFont="1" applyFill="1" applyBorder="1" applyAlignment="1" applyProtection="1">
      <alignment horizontal="center" vertical="center"/>
    </xf>
    <xf numFmtId="171" fontId="0" fillId="6" borderId="36" xfId="251" applyNumberFormat="1" applyFont="1" applyFill="1" applyBorder="1" applyAlignment="1" applyProtection="1">
      <alignment horizontal="center" vertical="center"/>
    </xf>
    <xf numFmtId="171" fontId="22" fillId="6" borderId="39" xfId="251" applyNumberFormat="1" applyFont="1" applyFill="1" applyBorder="1" applyAlignment="1" applyProtection="1">
      <alignment horizontal="center" vertical="center"/>
    </xf>
    <xf numFmtId="171" fontId="22" fillId="6" borderId="40" xfId="251" applyNumberFormat="1" applyFont="1" applyFill="1" applyBorder="1" applyAlignment="1" applyProtection="1">
      <alignment horizontal="center" vertical="center"/>
    </xf>
    <xf numFmtId="171" fontId="41" fillId="2" borderId="34" xfId="0" applyNumberFormat="1" applyFont="1" applyFill="1" applyBorder="1" applyAlignment="1">
      <alignment horizontal="center" vertical="center"/>
    </xf>
    <xf numFmtId="171" fontId="41" fillId="2" borderId="41" xfId="0" applyNumberFormat="1" applyFont="1" applyFill="1" applyBorder="1" applyAlignment="1">
      <alignment horizontal="center" vertical="center"/>
    </xf>
    <xf numFmtId="171" fontId="43" fillId="2" borderId="38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/>
    </xf>
    <xf numFmtId="0" fontId="19" fillId="7" borderId="10" xfId="0" applyFont="1" applyFill="1" applyBorder="1" applyAlignment="1">
      <alignment horizontal="center"/>
    </xf>
    <xf numFmtId="0" fontId="19" fillId="7" borderId="11" xfId="0" applyFont="1" applyFill="1" applyBorder="1" applyAlignment="1">
      <alignment horizontal="center"/>
    </xf>
    <xf numFmtId="0" fontId="42" fillId="5" borderId="21" xfId="0" applyFont="1" applyFill="1" applyBorder="1" applyAlignment="1">
      <alignment horizontal="right" vertical="center"/>
    </xf>
    <xf numFmtId="0" fontId="41" fillId="0" borderId="22" xfId="0" applyFont="1" applyBorder="1" applyAlignment="1">
      <alignment horizontal="right" vertical="center"/>
    </xf>
    <xf numFmtId="0" fontId="41" fillId="0" borderId="23" xfId="0" applyFont="1" applyBorder="1" applyAlignment="1">
      <alignment horizontal="right" vertical="center"/>
    </xf>
  </cellXfs>
  <cellStyles count="275">
    <cellStyle name="Accent" xfId="255" xr:uid="{56A0C711-727F-4857-A291-D206CA84982D}"/>
    <cellStyle name="Accent 1" xfId="256" xr:uid="{D6B4D102-F183-4498-B2C3-BD5F2940C3D1}"/>
    <cellStyle name="Accent 2" xfId="257" xr:uid="{7615C2D2-D879-4BF6-A7C3-A15EBB18A401}"/>
    <cellStyle name="Accent 3" xfId="258" xr:uid="{EEB91708-B54D-49DA-872F-C57D136632AB}"/>
    <cellStyle name="Bad" xfId="259" xr:uid="{53D2509D-F06D-413E-9F6E-4D488E7F0895}"/>
    <cellStyle name="Currency" xfId="251" builtinId="4"/>
    <cellStyle name="Currency 2" xfId="49" xr:uid="{00000000-0005-0000-0000-000001000000}"/>
    <cellStyle name="Currency 2 2" xfId="238" xr:uid="{00000000-0005-0000-0000-000002000000}"/>
    <cellStyle name="Currency 2 3" xfId="249" xr:uid="{00000000-0005-0000-0000-000003000000}"/>
    <cellStyle name="Currency 3" xfId="57" xr:uid="{00000000-0005-0000-0000-000004000000}"/>
    <cellStyle name="Currency 4" xfId="230" xr:uid="{00000000-0005-0000-0000-000005000000}"/>
    <cellStyle name="Currency 5" xfId="234" xr:uid="{00000000-0005-0000-0000-000006000000}"/>
    <cellStyle name="Default" xfId="260" xr:uid="{F797F6A5-22E8-40BE-989D-7E837EDA198F}"/>
    <cellStyle name="Error" xfId="261" xr:uid="{950DC60E-858E-4B96-A6B9-5E0B6EA44041}"/>
    <cellStyle name="Excel Built-in Note" xfId="250" xr:uid="{00000000-0005-0000-0000-000007000000}"/>
    <cellStyle name="Explanatory Text" xfId="253" builtinId="53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54" builtinId="9" hidden="1"/>
    <cellStyle name="Followed Hyperlink" xfId="56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otnote" xfId="262" xr:uid="{6C0C718E-6FDF-4148-83A7-B2E182E3EBEF}"/>
    <cellStyle name="Good" xfId="263" xr:uid="{8520F710-3D9C-491F-B056-B77EBE00F103}"/>
    <cellStyle name="Heading" xfId="264" xr:uid="{4CE2B6F4-F0D0-4108-89E7-C996E4A90026}"/>
    <cellStyle name="Heading 1" xfId="265" xr:uid="{C893C8B7-DB82-422A-B091-3A8EB9299762}"/>
    <cellStyle name="Heading 2" xfId="266" xr:uid="{60258D3B-90EB-47ED-B1FB-95CADB286B37}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53" builtinId="8" hidden="1"/>
    <cellStyle name="Hyperlink" xfId="55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67" xr:uid="{ADED3455-20B5-4D4C-8A4B-F98A331A7BEA}"/>
    <cellStyle name="Neutral" xfId="268" xr:uid="{DF64BBA7-68A4-437C-8934-EDEF053317D7}"/>
    <cellStyle name="Normal" xfId="0" builtinId="0"/>
    <cellStyle name="Normal 2" xfId="1" xr:uid="{00000000-0005-0000-0000-0000E2000000}"/>
    <cellStyle name="Normal 2 2" xfId="3" xr:uid="{00000000-0005-0000-0000-0000E3000000}"/>
    <cellStyle name="Normal 2 2 2" xfId="235" xr:uid="{00000000-0005-0000-0000-0000E4000000}"/>
    <cellStyle name="Normal 2 2 3" xfId="239" xr:uid="{00000000-0005-0000-0000-0000E5000000}"/>
    <cellStyle name="Normal 2 3" xfId="48" xr:uid="{00000000-0005-0000-0000-0000E6000000}"/>
    <cellStyle name="Normal 2 3 2" xfId="240" xr:uid="{00000000-0005-0000-0000-0000E7000000}"/>
    <cellStyle name="Normal 2 4" xfId="237" xr:uid="{00000000-0005-0000-0000-0000E8000000}"/>
    <cellStyle name="Normal 3" xfId="46" xr:uid="{00000000-0005-0000-0000-0000E9000000}"/>
    <cellStyle name="Normal 3 2" xfId="241" xr:uid="{00000000-0005-0000-0000-0000EA000000}"/>
    <cellStyle name="Normal 4" xfId="50" xr:uid="{00000000-0005-0000-0000-0000EB000000}"/>
    <cellStyle name="Normal 4 2" xfId="242" xr:uid="{00000000-0005-0000-0000-0000EC000000}"/>
    <cellStyle name="Normal 5" xfId="51" xr:uid="{00000000-0005-0000-0000-0000ED000000}"/>
    <cellStyle name="Normal 5 2" xfId="231" xr:uid="{00000000-0005-0000-0000-0000EE000000}"/>
    <cellStyle name="Normal 5 3" xfId="243" xr:uid="{00000000-0005-0000-0000-0000EF000000}"/>
    <cellStyle name="Normal 6" xfId="52" xr:uid="{00000000-0005-0000-0000-0000F0000000}"/>
    <cellStyle name="Normal 6 2" xfId="244" xr:uid="{00000000-0005-0000-0000-0000F1000000}"/>
    <cellStyle name="Normal 7" xfId="236" xr:uid="{00000000-0005-0000-0000-0000F2000000}"/>
    <cellStyle name="Normal 8" xfId="247" xr:uid="{00000000-0005-0000-0000-0000F3000000}"/>
    <cellStyle name="Normalno 2" xfId="2" xr:uid="{00000000-0005-0000-0000-0000F4000000}"/>
    <cellStyle name="Normalno 2 2" xfId="245" xr:uid="{00000000-0005-0000-0000-0000F5000000}"/>
    <cellStyle name="Normalno 3" xfId="254" xr:uid="{F080D447-8241-4D93-80A7-7F5972B1A821}"/>
    <cellStyle name="Note" xfId="269" xr:uid="{029B8D7A-4111-4EBD-B64F-3383D5F9301C}"/>
    <cellStyle name="Percent" xfId="252" builtinId="5"/>
    <cellStyle name="Percent 2" xfId="47" xr:uid="{00000000-0005-0000-0000-0000F7000000}"/>
    <cellStyle name="Percent 2 2" xfId="246" xr:uid="{00000000-0005-0000-0000-0000F8000000}"/>
    <cellStyle name="Percent 2 3" xfId="248" xr:uid="{00000000-0005-0000-0000-0000F9000000}"/>
    <cellStyle name="Percent 3" xfId="100" xr:uid="{00000000-0005-0000-0000-0000FA000000}"/>
    <cellStyle name="Postotak 2" xfId="232" xr:uid="{00000000-0005-0000-0000-0000FB000000}"/>
    <cellStyle name="Result" xfId="270" xr:uid="{09B9C9D1-A0F0-456C-8D35-7E0D5424BB0C}"/>
    <cellStyle name="Result2" xfId="271" xr:uid="{799536FF-4E61-43CB-8DA2-F440E6EE355F}"/>
    <cellStyle name="Status" xfId="272" xr:uid="{2843456D-29E7-44EC-B8B5-81FF44DF7F9B}"/>
    <cellStyle name="TableStyleLight1" xfId="115" xr:uid="{00000000-0005-0000-0000-0000FC000000}"/>
    <cellStyle name="Text" xfId="273" xr:uid="{08285705-46A1-4DF3-999E-0B384D4AE83E}"/>
    <cellStyle name="Valuta 2" xfId="233" xr:uid="{00000000-0005-0000-0000-0000FD000000}"/>
    <cellStyle name="Warning" xfId="274" xr:uid="{D9E2B148-731F-4EAB-81EE-E582902ACC4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146D6-A653-45FE-A4AC-99DBC37A9993}">
  <dimension ref="B3:C7"/>
  <sheetViews>
    <sheetView tabSelected="1" workbookViewId="0">
      <selection activeCell="B12" sqref="B12"/>
    </sheetView>
  </sheetViews>
  <sheetFormatPr defaultRowHeight="15"/>
  <cols>
    <col min="2" max="2" width="40.5703125" customWidth="1"/>
    <col min="3" max="3" width="24.28515625" customWidth="1"/>
  </cols>
  <sheetData>
    <row r="3" spans="2:3" ht="18.75">
      <c r="B3" s="62" t="s">
        <v>98</v>
      </c>
    </row>
    <row r="4" spans="2:3" ht="19.5" thickBot="1">
      <c r="B4" s="61"/>
    </row>
    <row r="5" spans="2:3" ht="25.15" customHeight="1">
      <c r="B5" s="63" t="s">
        <v>99</v>
      </c>
      <c r="C5" s="64">
        <f>AO!R13</f>
        <v>2413.8900000000003</v>
      </c>
    </row>
    <row r="6" spans="2:3" ht="25.15" customHeight="1" thickBot="1">
      <c r="B6" s="65" t="s">
        <v>100</v>
      </c>
      <c r="C6" s="66">
        <f>AK!Q6</f>
        <v>1909.2</v>
      </c>
    </row>
    <row r="7" spans="2:3" ht="25.15" customHeight="1" thickTop="1" thickBot="1">
      <c r="B7" s="67" t="s">
        <v>75</v>
      </c>
      <c r="C7" s="68">
        <f>SUM(C5:C6)</f>
        <v>4323.09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D0AEB-1850-4215-965F-FB6C103FE9CB}">
  <dimension ref="A1:Q19"/>
  <sheetViews>
    <sheetView topLeftCell="B1" workbookViewId="0">
      <selection activeCell="M20" sqref="M20"/>
    </sheetView>
  </sheetViews>
  <sheetFormatPr defaultColWidth="8.85546875" defaultRowHeight="15"/>
  <cols>
    <col min="1" max="1" width="4.85546875" style="1" customWidth="1"/>
    <col min="2" max="2" width="15.42578125" style="1" customWidth="1"/>
    <col min="3" max="3" width="27.7109375" style="1" customWidth="1"/>
    <col min="4" max="4" width="22" style="1" customWidth="1"/>
    <col min="5" max="5" width="15" style="1" customWidth="1"/>
    <col min="6" max="6" width="17.5703125" style="1" customWidth="1"/>
    <col min="7" max="7" width="16.28515625" style="1" customWidth="1"/>
    <col min="8" max="8" width="21" style="1" bestFit="1" customWidth="1"/>
    <col min="9" max="9" width="13.5703125" style="10" customWidth="1"/>
    <col min="10" max="10" width="7.5703125" style="10" customWidth="1"/>
    <col min="11" max="11" width="8.85546875" style="10" customWidth="1"/>
    <col min="12" max="12" width="12.42578125" style="10" customWidth="1"/>
    <col min="13" max="13" width="20.140625" style="1" customWidth="1"/>
    <col min="14" max="14" width="16.140625" style="1" customWidth="1"/>
    <col min="15" max="15" width="15.7109375" style="8" customWidth="1"/>
    <col min="16" max="16" width="8.7109375" style="9" customWidth="1"/>
    <col min="17" max="17" width="19.42578125" style="7" customWidth="1"/>
    <col min="18" max="16384" width="8.85546875" style="1"/>
  </cols>
  <sheetData>
    <row r="1" spans="1:17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66" customHeight="1">
      <c r="A2" s="13" t="s">
        <v>0</v>
      </c>
      <c r="B2" s="14" t="s">
        <v>14</v>
      </c>
      <c r="C2" s="14" t="s">
        <v>1</v>
      </c>
      <c r="D2" s="14" t="s">
        <v>12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42</v>
      </c>
      <c r="J2" s="15" t="s">
        <v>6</v>
      </c>
      <c r="K2" s="15" t="s">
        <v>7</v>
      </c>
      <c r="L2" s="15" t="s">
        <v>11</v>
      </c>
      <c r="M2" s="16" t="s">
        <v>90</v>
      </c>
      <c r="N2" s="52" t="s">
        <v>93</v>
      </c>
      <c r="O2" s="17" t="s">
        <v>13</v>
      </c>
      <c r="P2" s="69" t="s">
        <v>9</v>
      </c>
      <c r="Q2" s="72" t="s">
        <v>94</v>
      </c>
    </row>
    <row r="3" spans="1:17" ht="18" customHeight="1">
      <c r="A3" s="49">
        <v>1</v>
      </c>
      <c r="B3" s="37" t="s">
        <v>15</v>
      </c>
      <c r="C3" s="4" t="s">
        <v>71</v>
      </c>
      <c r="D3" s="48" t="s">
        <v>89</v>
      </c>
      <c r="E3" s="20" t="s">
        <v>38</v>
      </c>
      <c r="F3" s="5" t="s">
        <v>17</v>
      </c>
      <c r="G3" s="20" t="s">
        <v>16</v>
      </c>
      <c r="H3" s="40" t="s">
        <v>59</v>
      </c>
      <c r="I3" s="41">
        <v>45743</v>
      </c>
      <c r="J3" s="43">
        <v>3</v>
      </c>
      <c r="K3" s="43" t="s">
        <v>82</v>
      </c>
      <c r="L3" s="43" t="s">
        <v>60</v>
      </c>
      <c r="M3" s="53" t="s">
        <v>96</v>
      </c>
      <c r="N3" s="55">
        <v>32732</v>
      </c>
      <c r="O3" s="45" t="s">
        <v>97</v>
      </c>
      <c r="P3" s="70">
        <v>0.5</v>
      </c>
      <c r="Q3" s="73">
        <v>716.09</v>
      </c>
    </row>
    <row r="4" spans="1:17" ht="18" customHeight="1">
      <c r="A4" s="50">
        <v>2</v>
      </c>
      <c r="B4" s="38" t="s">
        <v>24</v>
      </c>
      <c r="C4" s="4" t="s">
        <v>71</v>
      </c>
      <c r="D4" s="48" t="s">
        <v>89</v>
      </c>
      <c r="E4" s="21" t="s">
        <v>39</v>
      </c>
      <c r="F4" s="23" t="s">
        <v>33</v>
      </c>
      <c r="G4" s="21" t="s">
        <v>27</v>
      </c>
      <c r="H4" s="40" t="s">
        <v>80</v>
      </c>
      <c r="I4" s="42">
        <v>45603</v>
      </c>
      <c r="J4" s="44">
        <v>5</v>
      </c>
      <c r="K4" s="44" t="s">
        <v>83</v>
      </c>
      <c r="L4" s="44" t="s">
        <v>85</v>
      </c>
      <c r="M4" s="54" t="s">
        <v>91</v>
      </c>
      <c r="N4" s="56">
        <v>24174.23</v>
      </c>
      <c r="O4" s="58" t="s">
        <v>92</v>
      </c>
      <c r="P4" s="71">
        <v>0.5</v>
      </c>
      <c r="Q4" s="74">
        <v>676.58</v>
      </c>
    </row>
    <row r="5" spans="1:17" ht="18" customHeight="1" thickBot="1">
      <c r="A5" s="51">
        <v>3</v>
      </c>
      <c r="B5" s="37" t="s">
        <v>65</v>
      </c>
      <c r="C5" s="4" t="s">
        <v>71</v>
      </c>
      <c r="D5" s="48" t="s">
        <v>89</v>
      </c>
      <c r="E5" s="20" t="s">
        <v>39</v>
      </c>
      <c r="F5" s="12" t="s">
        <v>36</v>
      </c>
      <c r="G5" s="20" t="s">
        <v>31</v>
      </c>
      <c r="H5" s="40" t="s">
        <v>66</v>
      </c>
      <c r="I5" s="41">
        <v>44594</v>
      </c>
      <c r="J5" s="43">
        <v>5</v>
      </c>
      <c r="K5" s="43" t="s">
        <v>67</v>
      </c>
      <c r="L5" s="43" t="s">
        <v>86</v>
      </c>
      <c r="M5" s="24" t="s">
        <v>91</v>
      </c>
      <c r="N5" s="57">
        <v>14918.46</v>
      </c>
      <c r="O5" s="45" t="s">
        <v>95</v>
      </c>
      <c r="P5" s="71">
        <v>0.5</v>
      </c>
      <c r="Q5" s="75">
        <v>516.53</v>
      </c>
    </row>
    <row r="6" spans="1:17" ht="18" customHeight="1" thickTop="1">
      <c r="A6" s="91" t="s">
        <v>75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76">
        <f>SUM(Q3:Q5)</f>
        <v>1909.2</v>
      </c>
    </row>
    <row r="7" spans="1:17" ht="18" customHeight="1" thickBo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7"/>
      <c r="O7" s="1"/>
      <c r="P7" s="1"/>
      <c r="Q7" s="1"/>
    </row>
    <row r="8" spans="1:17" ht="18" customHeight="1" thickBot="1">
      <c r="A8" s="88" t="s">
        <v>10</v>
      </c>
      <c r="B8" s="89"/>
      <c r="C8" s="90"/>
      <c r="D8" s="2"/>
      <c r="E8" s="2"/>
      <c r="F8" s="2"/>
      <c r="G8" s="2"/>
      <c r="H8" s="6"/>
      <c r="I8" s="6"/>
      <c r="J8" s="6"/>
      <c r="K8" s="6"/>
      <c r="L8" s="6"/>
    </row>
    <row r="9" spans="1:17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7">
      <c r="A10" s="6"/>
      <c r="B10" s="85"/>
      <c r="C10" s="85"/>
      <c r="D10" s="85"/>
      <c r="E10" s="85"/>
      <c r="F10" s="85"/>
      <c r="G10" s="35"/>
      <c r="H10" s="35"/>
      <c r="I10" s="35"/>
      <c r="J10" s="6"/>
      <c r="K10" s="6"/>
      <c r="L10" s="6"/>
    </row>
    <row r="11" spans="1:17">
      <c r="A11" s="6"/>
      <c r="B11" s="35"/>
      <c r="C11" s="35"/>
      <c r="D11" s="35"/>
      <c r="E11" s="35"/>
      <c r="F11" s="36"/>
      <c r="G11" s="86"/>
      <c r="H11" s="86"/>
      <c r="I11" s="86"/>
      <c r="J11" s="6"/>
      <c r="K11" s="6"/>
      <c r="L11" s="6"/>
    </row>
    <row r="12" spans="1:1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7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</sheetData>
  <mergeCells count="5">
    <mergeCell ref="A1:Q1"/>
    <mergeCell ref="A6:P6"/>
    <mergeCell ref="A8:C8"/>
    <mergeCell ref="B10:F10"/>
    <mergeCell ref="G11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topLeftCell="C1" workbookViewId="0">
      <selection activeCell="R3" sqref="R3:R12"/>
    </sheetView>
  </sheetViews>
  <sheetFormatPr defaultColWidth="8.85546875" defaultRowHeight="15"/>
  <cols>
    <col min="1" max="1" width="4.85546875" style="1" customWidth="1"/>
    <col min="2" max="2" width="15.42578125" style="1" customWidth="1"/>
    <col min="3" max="3" width="27.7109375" style="1" customWidth="1"/>
    <col min="4" max="4" width="23.28515625" style="1" customWidth="1"/>
    <col min="5" max="5" width="15" style="1" customWidth="1"/>
    <col min="6" max="6" width="17.5703125" style="1" customWidth="1"/>
    <col min="7" max="7" width="16.28515625" style="1" customWidth="1"/>
    <col min="8" max="8" width="21" style="1" bestFit="1" customWidth="1"/>
    <col min="9" max="9" width="13.5703125" style="10" customWidth="1"/>
    <col min="10" max="10" width="7.5703125" style="10" customWidth="1"/>
    <col min="11" max="11" width="8.85546875" style="10" customWidth="1"/>
    <col min="12" max="12" width="12.42578125" style="10" customWidth="1"/>
    <col min="13" max="13" width="16.140625" style="1" customWidth="1"/>
    <col min="14" max="14" width="15.7109375" style="8" customWidth="1"/>
    <col min="15" max="15" width="8.7109375" style="9" customWidth="1"/>
    <col min="16" max="16" width="19.42578125" style="7" customWidth="1"/>
    <col min="17" max="17" width="12.7109375" style="7" customWidth="1"/>
    <col min="18" max="18" width="18.28515625" style="1" customWidth="1"/>
    <col min="19" max="16384" width="8.85546875" style="1"/>
  </cols>
  <sheetData>
    <row r="1" spans="1:18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8" ht="66" customHeight="1">
      <c r="A2" s="13" t="s">
        <v>0</v>
      </c>
      <c r="B2" s="14" t="s">
        <v>14</v>
      </c>
      <c r="C2" s="14" t="s">
        <v>1</v>
      </c>
      <c r="D2" s="14" t="s">
        <v>12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42</v>
      </c>
      <c r="J2" s="15" t="s">
        <v>6</v>
      </c>
      <c r="K2" s="15" t="s">
        <v>7</v>
      </c>
      <c r="L2" s="15" t="s">
        <v>11</v>
      </c>
      <c r="M2" s="16" t="s">
        <v>8</v>
      </c>
      <c r="N2" s="17" t="s">
        <v>13</v>
      </c>
      <c r="O2" s="18" t="s">
        <v>9</v>
      </c>
      <c r="P2" s="19" t="s">
        <v>72</v>
      </c>
      <c r="Q2" s="77" t="s">
        <v>73</v>
      </c>
      <c r="R2" s="72" t="s">
        <v>74</v>
      </c>
    </row>
    <row r="3" spans="1:18" ht="18" customHeight="1">
      <c r="A3" s="3">
        <v>1</v>
      </c>
      <c r="B3" s="37" t="s">
        <v>15</v>
      </c>
      <c r="C3" s="4" t="s">
        <v>71</v>
      </c>
      <c r="D3" s="48" t="s">
        <v>89</v>
      </c>
      <c r="E3" s="20" t="s">
        <v>38</v>
      </c>
      <c r="F3" s="5" t="s">
        <v>17</v>
      </c>
      <c r="G3" s="20" t="s">
        <v>16</v>
      </c>
      <c r="H3" s="40" t="s">
        <v>59</v>
      </c>
      <c r="I3" s="41">
        <v>45743</v>
      </c>
      <c r="J3" s="43">
        <v>3</v>
      </c>
      <c r="K3" s="43" t="s">
        <v>82</v>
      </c>
      <c r="L3" s="43" t="s">
        <v>60</v>
      </c>
      <c r="M3" s="24">
        <v>46473</v>
      </c>
      <c r="N3" s="45" t="s">
        <v>50</v>
      </c>
      <c r="O3" s="59">
        <v>0.6</v>
      </c>
      <c r="P3" s="26">
        <v>278.41000000000003</v>
      </c>
      <c r="Q3" s="78">
        <v>7.88</v>
      </c>
      <c r="R3" s="82">
        <f>SUM(P3:Q3)</f>
        <v>286.29000000000002</v>
      </c>
    </row>
    <row r="4" spans="1:18" ht="18" customHeight="1">
      <c r="A4" s="11">
        <v>2</v>
      </c>
      <c r="B4" s="38" t="s">
        <v>18</v>
      </c>
      <c r="C4" s="4" t="s">
        <v>71</v>
      </c>
      <c r="D4" s="48" t="s">
        <v>89</v>
      </c>
      <c r="E4" s="20" t="s">
        <v>39</v>
      </c>
      <c r="F4" s="5" t="s">
        <v>17</v>
      </c>
      <c r="G4" s="20" t="s">
        <v>26</v>
      </c>
      <c r="H4" s="40" t="s">
        <v>41</v>
      </c>
      <c r="I4" s="41">
        <v>43444</v>
      </c>
      <c r="J4" s="43">
        <v>5</v>
      </c>
      <c r="K4" s="43" t="s">
        <v>43</v>
      </c>
      <c r="L4" s="43" t="s">
        <v>44</v>
      </c>
      <c r="M4" s="24">
        <v>46315</v>
      </c>
      <c r="N4" s="45" t="s">
        <v>51</v>
      </c>
      <c r="O4" s="59">
        <v>0.57999999999999996</v>
      </c>
      <c r="P4" s="27">
        <v>219.24</v>
      </c>
      <c r="Q4" s="78">
        <v>7.88</v>
      </c>
      <c r="R4" s="82">
        <f t="shared" ref="R4:R12" si="0">SUM(P4:Q4)</f>
        <v>227.12</v>
      </c>
    </row>
    <row r="5" spans="1:18" ht="18" customHeight="1">
      <c r="A5" s="11">
        <v>3</v>
      </c>
      <c r="B5" s="37" t="s">
        <v>19</v>
      </c>
      <c r="C5" s="4" t="s">
        <v>71</v>
      </c>
      <c r="D5" s="48" t="s">
        <v>89</v>
      </c>
      <c r="E5" s="20" t="s">
        <v>39</v>
      </c>
      <c r="F5" s="5" t="s">
        <v>17</v>
      </c>
      <c r="G5" s="20" t="s">
        <v>26</v>
      </c>
      <c r="H5" s="40" t="s">
        <v>47</v>
      </c>
      <c r="I5" s="41">
        <v>43860</v>
      </c>
      <c r="J5" s="43">
        <v>5</v>
      </c>
      <c r="K5" s="43" t="s">
        <v>48</v>
      </c>
      <c r="L5" s="43" t="s">
        <v>49</v>
      </c>
      <c r="M5" s="24">
        <v>46260</v>
      </c>
      <c r="N5" s="45" t="s">
        <v>52</v>
      </c>
      <c r="O5" s="59">
        <v>0.54</v>
      </c>
      <c r="P5" s="27">
        <v>250.56</v>
      </c>
      <c r="Q5" s="78">
        <v>7.88</v>
      </c>
      <c r="R5" s="82">
        <f t="shared" si="0"/>
        <v>258.44</v>
      </c>
    </row>
    <row r="6" spans="1:18" ht="18" customHeight="1">
      <c r="A6" s="11">
        <v>4</v>
      </c>
      <c r="B6" s="37" t="s">
        <v>20</v>
      </c>
      <c r="C6" s="4" t="s">
        <v>71</v>
      </c>
      <c r="D6" s="48" t="s">
        <v>89</v>
      </c>
      <c r="E6" s="20" t="s">
        <v>39</v>
      </c>
      <c r="F6" s="12" t="s">
        <v>33</v>
      </c>
      <c r="G6" s="20" t="s">
        <v>27</v>
      </c>
      <c r="H6" s="40" t="s">
        <v>64</v>
      </c>
      <c r="I6" s="41">
        <v>44230</v>
      </c>
      <c r="J6" s="43">
        <v>5</v>
      </c>
      <c r="K6" s="43" t="s">
        <v>62</v>
      </c>
      <c r="L6" s="43" t="s">
        <v>63</v>
      </c>
      <c r="M6" s="24">
        <v>46315</v>
      </c>
      <c r="N6" s="45" t="s">
        <v>53</v>
      </c>
      <c r="O6" s="59">
        <v>0.57999999999999996</v>
      </c>
      <c r="P6" s="27">
        <v>250.56</v>
      </c>
      <c r="Q6" s="78">
        <v>7.88</v>
      </c>
      <c r="R6" s="82">
        <f t="shared" si="0"/>
        <v>258.44</v>
      </c>
    </row>
    <row r="7" spans="1:18" ht="18" customHeight="1">
      <c r="A7" s="11">
        <v>5</v>
      </c>
      <c r="B7" s="38" t="s">
        <v>21</v>
      </c>
      <c r="C7" s="4" t="s">
        <v>71</v>
      </c>
      <c r="D7" s="48" t="s">
        <v>89</v>
      </c>
      <c r="E7" s="20" t="s">
        <v>39</v>
      </c>
      <c r="F7" s="12" t="s">
        <v>33</v>
      </c>
      <c r="G7" s="20" t="s">
        <v>28</v>
      </c>
      <c r="H7" s="40" t="s">
        <v>61</v>
      </c>
      <c r="I7" s="41">
        <v>44105</v>
      </c>
      <c r="J7" s="43">
        <v>5</v>
      </c>
      <c r="K7" s="43" t="s">
        <v>62</v>
      </c>
      <c r="L7" s="43" t="s">
        <v>63</v>
      </c>
      <c r="M7" s="24">
        <v>46260</v>
      </c>
      <c r="N7" s="45" t="s">
        <v>54</v>
      </c>
      <c r="O7" s="59">
        <v>0.54</v>
      </c>
      <c r="P7" s="27">
        <v>250.56</v>
      </c>
      <c r="Q7" s="78">
        <v>7.88</v>
      </c>
      <c r="R7" s="82">
        <f t="shared" si="0"/>
        <v>258.44</v>
      </c>
    </row>
    <row r="8" spans="1:18" ht="18" customHeight="1">
      <c r="A8" s="11">
        <v>6</v>
      </c>
      <c r="B8" s="37" t="s">
        <v>22</v>
      </c>
      <c r="C8" s="4" t="s">
        <v>71</v>
      </c>
      <c r="D8" s="48" t="s">
        <v>89</v>
      </c>
      <c r="E8" s="20" t="s">
        <v>39</v>
      </c>
      <c r="F8" s="12" t="s">
        <v>34</v>
      </c>
      <c r="G8" s="20" t="s">
        <v>29</v>
      </c>
      <c r="H8" s="40" t="s">
        <v>68</v>
      </c>
      <c r="I8" s="41">
        <v>43031</v>
      </c>
      <c r="J8" s="43">
        <v>5</v>
      </c>
      <c r="K8" s="43" t="s">
        <v>69</v>
      </c>
      <c r="L8" s="43" t="s">
        <v>70</v>
      </c>
      <c r="M8" s="24">
        <v>46315</v>
      </c>
      <c r="N8" s="45" t="s">
        <v>55</v>
      </c>
      <c r="O8" s="59">
        <v>0.6</v>
      </c>
      <c r="P8" s="27">
        <v>198.36</v>
      </c>
      <c r="Q8" s="78">
        <v>7.88</v>
      </c>
      <c r="R8" s="82">
        <f t="shared" si="0"/>
        <v>206.24</v>
      </c>
    </row>
    <row r="9" spans="1:18" ht="18" customHeight="1">
      <c r="A9" s="11">
        <v>7</v>
      </c>
      <c r="B9" s="37" t="s">
        <v>23</v>
      </c>
      <c r="C9" s="4" t="s">
        <v>71</v>
      </c>
      <c r="D9" s="48" t="s">
        <v>89</v>
      </c>
      <c r="E9" s="20" t="s">
        <v>39</v>
      </c>
      <c r="F9" s="12" t="s">
        <v>35</v>
      </c>
      <c r="G9" s="20" t="s">
        <v>30</v>
      </c>
      <c r="H9" s="40" t="s">
        <v>45</v>
      </c>
      <c r="I9" s="41">
        <v>41673</v>
      </c>
      <c r="J9" s="43">
        <v>2</v>
      </c>
      <c r="K9" s="43" t="s">
        <v>43</v>
      </c>
      <c r="L9" s="43" t="s">
        <v>46</v>
      </c>
      <c r="M9" s="24">
        <v>46423</v>
      </c>
      <c r="N9" s="45" t="s">
        <v>56</v>
      </c>
      <c r="O9" s="59">
        <v>0.6</v>
      </c>
      <c r="P9" s="27">
        <v>219.24</v>
      </c>
      <c r="Q9" s="78">
        <v>7.88</v>
      </c>
      <c r="R9" s="82">
        <f t="shared" si="0"/>
        <v>227.12</v>
      </c>
    </row>
    <row r="10" spans="1:18" ht="18" customHeight="1">
      <c r="A10" s="22">
        <v>9</v>
      </c>
      <c r="B10" s="38" t="s">
        <v>24</v>
      </c>
      <c r="C10" s="4" t="s">
        <v>71</v>
      </c>
      <c r="D10" s="48" t="s">
        <v>89</v>
      </c>
      <c r="E10" s="21" t="s">
        <v>39</v>
      </c>
      <c r="F10" s="23" t="s">
        <v>33</v>
      </c>
      <c r="G10" s="21" t="s">
        <v>27</v>
      </c>
      <c r="H10" s="40" t="s">
        <v>80</v>
      </c>
      <c r="I10" s="42">
        <v>45603</v>
      </c>
      <c r="J10" s="44">
        <v>5</v>
      </c>
      <c r="K10" s="44" t="s">
        <v>83</v>
      </c>
      <c r="L10" s="44" t="s">
        <v>85</v>
      </c>
      <c r="M10" s="25">
        <v>46296</v>
      </c>
      <c r="N10" s="46" t="s">
        <v>58</v>
      </c>
      <c r="O10" s="59">
        <v>0.54</v>
      </c>
      <c r="P10" s="28">
        <v>250.56</v>
      </c>
      <c r="Q10" s="79">
        <v>7.88</v>
      </c>
      <c r="R10" s="82">
        <f t="shared" si="0"/>
        <v>258.44</v>
      </c>
    </row>
    <row r="11" spans="1:18" ht="18" customHeight="1">
      <c r="A11" s="11">
        <v>10</v>
      </c>
      <c r="B11" s="37" t="s">
        <v>65</v>
      </c>
      <c r="C11" s="4" t="s">
        <v>71</v>
      </c>
      <c r="D11" s="48" t="s">
        <v>89</v>
      </c>
      <c r="E11" s="20" t="s">
        <v>39</v>
      </c>
      <c r="F11" s="12" t="s">
        <v>36</v>
      </c>
      <c r="G11" s="20" t="s">
        <v>31</v>
      </c>
      <c r="H11" s="40" t="s">
        <v>66</v>
      </c>
      <c r="I11" s="41">
        <v>44594</v>
      </c>
      <c r="J11" s="43">
        <v>5</v>
      </c>
      <c r="K11" s="43" t="s">
        <v>67</v>
      </c>
      <c r="L11" s="43" t="s">
        <v>86</v>
      </c>
      <c r="M11" s="24">
        <v>46291</v>
      </c>
      <c r="N11" s="45" t="s">
        <v>57</v>
      </c>
      <c r="O11" s="47">
        <v>0.54</v>
      </c>
      <c r="P11" s="27">
        <v>198.36</v>
      </c>
      <c r="Q11" s="78">
        <v>7.88</v>
      </c>
      <c r="R11" s="82">
        <f t="shared" si="0"/>
        <v>206.24</v>
      </c>
    </row>
    <row r="12" spans="1:18" ht="18" customHeight="1" thickBot="1">
      <c r="A12" s="30">
        <v>11</v>
      </c>
      <c r="B12" s="39" t="s">
        <v>25</v>
      </c>
      <c r="C12" s="32" t="s">
        <v>71</v>
      </c>
      <c r="D12" s="48" t="s">
        <v>89</v>
      </c>
      <c r="E12" s="31" t="s">
        <v>39</v>
      </c>
      <c r="F12" s="33" t="s">
        <v>37</v>
      </c>
      <c r="G12" s="31" t="s">
        <v>32</v>
      </c>
      <c r="H12" s="40" t="s">
        <v>81</v>
      </c>
      <c r="I12" s="41">
        <v>38691</v>
      </c>
      <c r="J12" s="43">
        <v>5</v>
      </c>
      <c r="K12" s="43" t="s">
        <v>84</v>
      </c>
      <c r="L12" s="43" t="s">
        <v>87</v>
      </c>
      <c r="M12" s="60" t="s">
        <v>40</v>
      </c>
      <c r="N12" s="45" t="s">
        <v>88</v>
      </c>
      <c r="O12" s="47">
        <v>0.6</v>
      </c>
      <c r="P12" s="34">
        <v>219.24</v>
      </c>
      <c r="Q12" s="80">
        <v>7.88</v>
      </c>
      <c r="R12" s="83">
        <f t="shared" si="0"/>
        <v>227.12</v>
      </c>
    </row>
    <row r="13" spans="1:18" ht="18" customHeight="1" thickTop="1">
      <c r="A13" s="91" t="s">
        <v>75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3"/>
      <c r="P13" s="29">
        <f>SUM(P3:P12)</f>
        <v>2335.09</v>
      </c>
      <c r="Q13" s="81">
        <f>SUM(Q3:Q12)</f>
        <v>78.8</v>
      </c>
      <c r="R13" s="84">
        <f>SUM(R3:R12)</f>
        <v>2413.8900000000003</v>
      </c>
    </row>
    <row r="14" spans="1:18" ht="18" customHeight="1" thickBo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1"/>
      <c r="O14" s="1"/>
      <c r="P14" s="1"/>
      <c r="Q14" s="1"/>
    </row>
    <row r="15" spans="1:18" ht="18" customHeight="1" thickBot="1">
      <c r="A15" s="88" t="s">
        <v>10</v>
      </c>
      <c r="B15" s="89"/>
      <c r="C15" s="90"/>
      <c r="D15" s="2"/>
      <c r="E15" s="2"/>
      <c r="F15" s="2"/>
      <c r="G15" s="2"/>
      <c r="H15" s="6"/>
      <c r="I15" s="6"/>
      <c r="J15" s="6"/>
      <c r="K15" s="6"/>
      <c r="L15" s="6"/>
    </row>
    <row r="16" spans="1:1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6"/>
      <c r="B17" s="85" t="s">
        <v>76</v>
      </c>
      <c r="C17" s="85"/>
      <c r="D17" s="85"/>
      <c r="E17" s="85"/>
      <c r="F17" s="85"/>
      <c r="G17" s="35" t="s">
        <v>77</v>
      </c>
      <c r="H17" s="35"/>
      <c r="I17" s="35"/>
      <c r="J17" s="6"/>
      <c r="K17" s="6"/>
      <c r="L17" s="6"/>
    </row>
    <row r="18" spans="1:12">
      <c r="A18" s="6"/>
      <c r="B18" s="35"/>
      <c r="C18" s="35"/>
      <c r="D18" s="35"/>
      <c r="E18" s="35"/>
      <c r="F18" s="36" t="s">
        <v>78</v>
      </c>
      <c r="G18" s="86" t="s">
        <v>79</v>
      </c>
      <c r="H18" s="86"/>
      <c r="I18" s="86"/>
      <c r="J18" s="6"/>
      <c r="K18" s="6"/>
      <c r="L18" s="6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</sheetData>
  <mergeCells count="5">
    <mergeCell ref="B17:F17"/>
    <mergeCell ref="G18:I18"/>
    <mergeCell ref="A1:Q1"/>
    <mergeCell ref="A15:C15"/>
    <mergeCell ref="A13:O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6ea228-a520-4d9f-bc40-c2b3fec9eb0c" xsi:nil="true"/>
    <lcf76f155ced4ddcb4097134ff3c332f xmlns="b5fe3fa2-391e-4f26-845b-4448fd04466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0F66C3D285C4E8A2205752A68CAB4" ma:contentTypeVersion="19" ma:contentTypeDescription="Create a new document." ma:contentTypeScope="" ma:versionID="0dd37eec271658e487f34adcd7e1237e">
  <xsd:schema xmlns:xsd="http://www.w3.org/2001/XMLSchema" xmlns:xs="http://www.w3.org/2001/XMLSchema" xmlns:p="http://schemas.microsoft.com/office/2006/metadata/properties" xmlns:ns2="b5fe3fa2-391e-4f26-845b-4448fd044667" xmlns:ns3="4c6ea228-a520-4d9f-bc40-c2b3fec9eb0c" targetNamespace="http://schemas.microsoft.com/office/2006/metadata/properties" ma:root="true" ma:fieldsID="a06fb9fdf0b0d5459c36e9c23503a690" ns2:_="" ns3:_="">
    <xsd:import namespace="b5fe3fa2-391e-4f26-845b-4448fd044667"/>
    <xsd:import namespace="4c6ea228-a520-4d9f-bc40-c2b3fec9eb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3fa2-391e-4f26-845b-4448fd044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8c572dd-149b-4a1a-9e03-fb60d921cf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ea228-a520-4d9f-bc40-c2b3fec9eb0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9456cc5-ddc0-459b-b085-c6741820f4fa}" ma:internalName="TaxCatchAll" ma:showField="CatchAllData" ma:web="4c6ea228-a520-4d9f-bc40-c2b3fec9eb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3E9F31-9B57-450C-8748-333CDB545EBC}">
  <ds:schemaRefs>
    <ds:schemaRef ds:uri="http://schemas.microsoft.com/office/2006/documentManagement/types"/>
    <ds:schemaRef ds:uri="http://purl.org/dc/terms/"/>
    <ds:schemaRef ds:uri="3169c581-ff42-4bc8-8137-037c3dbb76ca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4c6ea228-a520-4d9f-bc40-c2b3fec9eb0c"/>
    <ds:schemaRef ds:uri="b5fe3fa2-391e-4f26-845b-4448fd044667"/>
  </ds:schemaRefs>
</ds:datastoreItem>
</file>

<file path=customXml/itemProps2.xml><?xml version="1.0" encoding="utf-8"?>
<ds:datastoreItem xmlns:ds="http://schemas.openxmlformats.org/officeDocument/2006/customXml" ds:itemID="{5458B111-05DD-4513-87F1-DD73F53391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fe3fa2-391e-4f26-845b-4448fd044667"/>
    <ds:schemaRef ds:uri="4c6ea228-a520-4d9f-bc40-c2b3fec9eb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4B87D9-EA5D-4E62-9450-83A4E0A5DD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UKUPNO</vt:lpstr>
      <vt:lpstr>AK</vt:lpstr>
      <vt:lpstr>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2026-06-23T06:07:04Z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0x01010068B0F66C3D285C4E8A2205752A68CAB4</vt:lpwstr>
  </property>
  <property fmtid="{D5CDD505-2E9C-101B-9397-08002B2CF9AE}" pid="3" name="MediaServiceImageTags">
    <vt:lpwstr/>
  </property>
</Properties>
</file>