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2\folders$\derlbaeck\Desktop\TENDERI DIANA 2025\DZ ZAGREB ZAPAD (BAG) - potr.mat.za labor. (18.06.)\"/>
    </mc:Choice>
  </mc:AlternateContent>
  <xr:revisionPtr revIDLastSave="0" documentId="13_ncr:1_{AF57B65E-EABC-4A94-93C1-0D8CB650D3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F39" i="1"/>
  <c r="F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6" i="1"/>
</calcChain>
</file>

<file path=xl/sharedStrings.xml><?xml version="1.0" encoding="utf-8"?>
<sst xmlns="http://schemas.openxmlformats.org/spreadsheetml/2006/main" count="109" uniqueCount="81">
  <si>
    <t>Dom zdravlja ZAGREB-ZAPAD</t>
  </si>
  <si>
    <t>Prilaz baruna Filipovića 11</t>
  </si>
  <si>
    <t>TROŠKOVNIK</t>
  </si>
  <si>
    <t>POTROŠNI MATERIJAL LABORATORIJ (sustavi za uzorkovanje i ostali potrošni materijal)</t>
  </si>
  <si>
    <t>Red. br.</t>
  </si>
  <si>
    <t>JEDINICA MJERE</t>
  </si>
  <si>
    <t>OKVIRNA KOLIČINA</t>
  </si>
  <si>
    <t>JEDINIČNA CIJENA BEZ PDV-a</t>
  </si>
  <si>
    <t>UKUPNA CIJENA BEZ PDV-a</t>
  </si>
  <si>
    <t>% PDV-a</t>
  </si>
  <si>
    <t>komad</t>
  </si>
  <si>
    <t>Igle sterilne j.u. 0,9 x 38 ili 40 mm, a 100</t>
  </si>
  <si>
    <t>pak</t>
  </si>
  <si>
    <t>Traka za stezanje ruku kod vađenja krvi sa sigurnosnom kopčom</t>
  </si>
  <si>
    <t>PDV</t>
  </si>
  <si>
    <r>
      <rPr>
        <b/>
        <sz val="11"/>
        <rFont val="Calibri"/>
        <family val="2"/>
        <scheme val="minor"/>
      </rPr>
      <t>UKUPNA CIJENA S
PDV-om</t>
    </r>
  </si>
  <si>
    <r>
      <rPr>
        <sz val="11"/>
        <rFont val="Calibri"/>
        <family val="2"/>
        <scheme val="minor"/>
      </rPr>
      <t>Brzi test na pločici za istovremeno otkrivanje 5
različitih vrsta droga i njihovih metabolita u urinu (THC, MOP, AMP, COC, MDMA),  a'10 pločica</t>
    </r>
  </si>
  <si>
    <t>SVEUKUPNO S PDV-om</t>
  </si>
  <si>
    <t>NAZIV PROIZVODA</t>
  </si>
  <si>
    <t>SVEUKUPNO BEZ PDV-a</t>
  </si>
  <si>
    <t>Napomena:</t>
  </si>
  <si>
    <t>NAZIV PROIZVODA, OBLIK PAKIRANJA I KATALOŠKI BROJ / PROIZVOĐAČ</t>
  </si>
  <si>
    <t xml:space="preserve">Stavke 1-9, 12-14 - priložiti referentnu listu korisnika (minimalno 5) u Republici Hrvatskoj koji koriste iste ili slične proizvode u medicinsko-biokemijskim </t>
  </si>
  <si>
    <t xml:space="preserve">Držač za iglu za vađenje krvi u epruvete s podtlakom s autmatskim izbacivanjem igala </t>
  </si>
  <si>
    <t>Mikroepruveta za biokemiju s gelom; 400-600 μl za kapilarno uzorkovanje s integriranim lijevkom a50</t>
  </si>
  <si>
    <r>
      <rPr>
        <sz val="11"/>
        <rFont val="Calibri"/>
        <family val="2"/>
        <scheme val="minor"/>
      </rPr>
      <t>Lancete automatske sa zaštitom za vađenje u
mikroepruvete, kontakt aktivirajuće, dubine uboda 2,0 mm (nožić)</t>
    </r>
    <r>
      <rPr>
        <sz val="11"/>
        <color rgb="FF000000"/>
        <rFont val="Calibri"/>
        <family val="2"/>
        <scheme val="minor"/>
      </rPr>
      <t xml:space="preserve"> a200</t>
    </r>
  </si>
  <si>
    <t>Staklena epruveta centrifugirka 10 ml (16x92 mm)</t>
  </si>
  <si>
    <t>Staklena epruveta centrifugirka 12 ml (16x98 mm)</t>
  </si>
  <si>
    <t>Eeozin metilen plava otopina, modificirana, za mikroskopiju 2,5l kao May Grunwald Merck ili jednakovrijedno</t>
  </si>
  <si>
    <t>Azur eozin metilen plava otopina za mikroskopiju 2,5 l kao Giemsa Merck ili jednakovrijedno</t>
  </si>
  <si>
    <t>Imerziono ulje za mikroskopiju 100 ml (Merck ili jednakovrijedno)</t>
  </si>
  <si>
    <t>Epruveta s podtlakom za sedimentaciju; Na-citrat 3,8%; 13x75 mm, 1,6-2,0 ml  a100</t>
  </si>
  <si>
    <t>PVC graduirana pipeta za SE, za ponuđenu epruvetu s podtlakom za SE  a200</t>
  </si>
  <si>
    <t>Epruvete s podtlakom za glukozu; Na-F; 13x75 mm, 4 ml  a100</t>
  </si>
  <si>
    <t>Epruveta s podtlakom, serum/gel (SST); 13 x 75 ml; 3,5-4 ml  a100</t>
  </si>
  <si>
    <t>Epruveta s podtlakom, serum/activator zgrušavanja; 13 x 75 mm; 3,5-4 ml  a100</t>
  </si>
  <si>
    <t>Epruveta s podtlakom, K2EDTA; 13 x 75 mm;  3 ml  a100</t>
  </si>
  <si>
    <t>Epruveta s podtlakom za koagulaciju sa duplom stijenkom,  Na-citrat 3,2%, 13 x 75 mm;  2,7-4 ml  a100</t>
  </si>
  <si>
    <t>Igla za vađenje krvi u epruvete s podtlakom,  0,8 mm  a100</t>
  </si>
  <si>
    <t>Igla za vađenje krvi u epruvete s podtlakom,  0,9 mm  a100</t>
  </si>
  <si>
    <t>Igle sterilne j.u. 1,1 x 40  a 100</t>
  </si>
  <si>
    <t>Igla sa leptirićem sa sigurnosnim uvlačenjem igle 21G, s luer adapterom, za vađenje krvi u epruvete s podtlakom  a50</t>
  </si>
  <si>
    <t>Igla sa leptirićem sa sigurnosnim uvlačenjem igle 23G, s luer adapterom, za vađenje krvi u epruvete s podtlakom  a50</t>
  </si>
  <si>
    <t>Brzi test za otkrivanje antigena bakterije Helicobacter pylori u stolici,  a'10 testova</t>
  </si>
  <si>
    <t>Mikroepruveta K2EDTA; 500μl, za kapilarno uzorkovanje; s integriranim lijevkom  a50</t>
  </si>
  <si>
    <t>Mikroepruveta K2EDTA;  200 μl za kapilarno uzorkovanje sa adaptiranom cjevčicom  a100</t>
  </si>
  <si>
    <r>
      <rPr>
        <sz val="11"/>
        <rFont val="Calibri"/>
        <family val="2"/>
        <scheme val="minor"/>
      </rPr>
      <t>Lancete automatske sa zaštitom za vađenje u
mikroepruvete, kontakt aktivirajuće, dubine uboda 1,8 mm</t>
    </r>
    <r>
      <rPr>
        <sz val="11"/>
        <color rgb="FF000000"/>
        <rFont val="Calibri"/>
        <family val="2"/>
        <scheme val="minor"/>
      </rPr>
      <t xml:space="preserve">  a200</t>
    </r>
  </si>
  <si>
    <t>Epruveta, negraduirana, bez ruba, 13x75 mm; 5ml, polistiren, bez čepa,  a'1000kom</t>
  </si>
  <si>
    <t>laboratorijima primarne zdravstvene zaštite u domovima zdravlja, općim bolnicama ili kliničkim bolnicama</t>
  </si>
  <si>
    <t>Bezvodni medij za postavljanje mikroskopskih preparata 500ml Neo Mount Merck ili jednakovrijedno</t>
  </si>
  <si>
    <t>Medij za pročišćavanje histoloških i citoloških preparata Neo Clear Merck ili jednakovrijedno a 5 l</t>
  </si>
  <si>
    <t>Vacutube ESR; 13x75mm, 1,6ml; a'100kom; kat.br.4.03.1.3 / LT BURNIK</t>
  </si>
  <si>
    <t>BD Vacutainer za glukozu; 13x75mm; 4ml; a'100; kat.br.368921 / Becton Dickinson</t>
  </si>
  <si>
    <t>BD Vacutainer serum gel SST; 13x75; 3,5ml; a'100kom; kat.br.367957 / Becton Dickinson</t>
  </si>
  <si>
    <t>BD Vacutainer serum, 13x75mm; 4ml; a'100kom; kat.br. 369032 / Becton Dickinson</t>
  </si>
  <si>
    <t>BD Vacutainer K2EDTA; 13x75mm; 3ml; a'100kom; kat.br. 368856 / Becton Dickinson</t>
  </si>
  <si>
    <t>BD Vacutainer za koagulaciju; 13x75mm; 2,7ml; a'100kom; kat.br.363048 / Becton Dickinson</t>
  </si>
  <si>
    <t>BD Vacutainer igla 0,8mm; a'100kom; kat.br.360213 / Becton Dickinson</t>
  </si>
  <si>
    <t>BD Vacutainer igla 0,9mm; a'100kom; kat.br.360215 / Becton Dickinson</t>
  </si>
  <si>
    <t>BD Vacutainer baby set SAFETY zeleni; 21G; a'50kom; kat.br.367282 / Becton Dickinson</t>
  </si>
  <si>
    <t>BD Vacutainer baby set SAFETY zeleni; 23G; a'50kom; kat.br.367284 / Becton Dickinson</t>
  </si>
  <si>
    <t>BD PRONTO HOLDER; a'1kom; kat.br.368872 / Becton Dickinson</t>
  </si>
  <si>
    <t>PRONTO ESMARK; a'1kom; kat.br.367218 / Kimetec za Becton Dickinson</t>
  </si>
  <si>
    <t>Test DOA Multignost 5 ver. B, a'10kom; kat.br. DOA015B / Biognost d.o.o.</t>
  </si>
  <si>
    <t>Test Ulcognost Ag a'10; kat.br. ULCAG010 / Biognost d.o.o.</t>
  </si>
  <si>
    <t>BD Microt. Microgard K2EDTA 500μl; a'50kom; kat.br.365975 / Becton Dickinson</t>
  </si>
  <si>
    <t>BD Microt. Microgard biokem. SST 400-600 μl ; a'50kom; kat.br.365968 / Becton Dickinson</t>
  </si>
  <si>
    <t xml:space="preserve">Microt. EDTA 200μl; a'100kom; kat.br.077001 / KABE LABORTECHNIK </t>
  </si>
  <si>
    <t>LANCETE MICROT. CONTACT ROZE 1,8mm; a'200kom; kat.br.366593 / HTL Strefa za Becton Dickinson</t>
  </si>
  <si>
    <t>LANCETE MICROT. CONTACT PLAVE 2mm; a'200kom; kat.br.366594  / HTL Strefa za Becton Dickinson</t>
  </si>
  <si>
    <t>Epruveta polistiren13x75mm, 5ml; a'1000kom; kat.br.1375 / Aptaca Spa</t>
  </si>
  <si>
    <t>Epruveta za centrifugu staklena 10ml; a'1kom; kat.br.906339 / Deotto Lab d.o.o.</t>
  </si>
  <si>
    <t>Epruveta za centrifugu staklena 12ml; a'1kom; kat.br.900089 / Deotto Lab d.o.o.</t>
  </si>
  <si>
    <t>Neo Mount a500ml; kat.br. 1.09016.0500 / Merck KGaA</t>
  </si>
  <si>
    <t>May Grunwald a2,5L; kat.br. 1.01424.2500 / Merck KGaA</t>
  </si>
  <si>
    <t>Giemsa a2,5L; kat.br. 1.09204.2500 / Merck KGaA</t>
  </si>
  <si>
    <t>Imerziono ulje a100ml; kat.br. 1.04699.0100 / Merck KGaA</t>
  </si>
  <si>
    <t>Neo-Clear a5L, kat.br. 1.09843.5000 / Merck KGaA</t>
  </si>
  <si>
    <t>INJ.IGLA 0,9x40 ŽUTA DISPOFINE
A'100
IN-09X40
ZARYS</t>
  </si>
  <si>
    <t>INJ.IGLA 1,1x40 BIJELA DISPOFINE
A'100
IN-11X40
ZARYS</t>
  </si>
  <si>
    <t>Vacupeta graduirana pipeta; a'200kom; kat.br.3.02.1.7 / LT BURNIK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</si>
</sst>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left" vertical="top"/>
    </xf>
    <xf numFmtId="0" fontId="3" fillId="0" borderId="3" xfId="0" applyFont="1" applyBorder="1" applyAlignment="1">
      <alignment horizontal="right" vertical="top" wrapText="1"/>
    </xf>
    <xf numFmtId="0" fontId="3" fillId="2" borderId="7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5" fillId="3" borderId="5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1" fontId="2" fillId="5" borderId="11" xfId="0" applyNumberFormat="1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top" wrapText="1"/>
    </xf>
    <xf numFmtId="9" fontId="2" fillId="0" borderId="12" xfId="0" applyNumberFormat="1" applyFont="1" applyBorder="1" applyAlignment="1">
      <alignment horizontal="center" vertical="top" wrapText="1"/>
    </xf>
    <xf numFmtId="1" fontId="2" fillId="5" borderId="7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top" wrapText="1"/>
    </xf>
    <xf numFmtId="4" fontId="2" fillId="3" borderId="13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9" fontId="2" fillId="0" borderId="13" xfId="0" applyNumberFormat="1" applyFont="1" applyBorder="1" applyAlignment="1">
      <alignment horizontal="center" vertical="top" wrapText="1"/>
    </xf>
    <xf numFmtId="1" fontId="2" fillId="5" borderId="5" xfId="0" applyNumberFormat="1" applyFont="1" applyFill="1" applyBorder="1" applyAlignment="1">
      <alignment horizontal="center" vertical="center" shrinkToFit="1"/>
    </xf>
    <xf numFmtId="0" fontId="5" fillId="5" borderId="5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3" fontId="9" fillId="3" borderId="5" xfId="0" applyNumberFormat="1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center" vertical="top" shrinkToFit="1"/>
    </xf>
    <xf numFmtId="4" fontId="4" fillId="0" borderId="4" xfId="0" applyNumberFormat="1" applyFont="1" applyBorder="1" applyAlignment="1">
      <alignment horizontal="center" vertical="top" shrinkToFi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4" fillId="0" borderId="3" xfId="0" applyNumberFormat="1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R10" sqref="R10"/>
    </sheetView>
  </sheetViews>
  <sheetFormatPr defaultColWidth="9.33203125" defaultRowHeight="15" x14ac:dyDescent="0.2"/>
  <cols>
    <col min="1" max="1" width="10" style="7" customWidth="1"/>
    <col min="2" max="2" width="54" style="1" customWidth="1"/>
    <col min="3" max="3" width="14.5" style="1" customWidth="1"/>
    <col min="4" max="4" width="13.1640625" style="6" customWidth="1"/>
    <col min="5" max="5" width="26.33203125" style="6" customWidth="1"/>
    <col min="6" max="6" width="16.1640625" style="1" customWidth="1"/>
    <col min="7" max="7" width="15.33203125" style="1" customWidth="1"/>
    <col min="8" max="8" width="12" style="1" customWidth="1"/>
    <col min="9" max="9" width="19.83203125" style="1" customWidth="1"/>
    <col min="10" max="16384" width="9.33203125" style="1"/>
  </cols>
  <sheetData>
    <row r="1" spans="1:10" ht="19.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10" ht="19.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10" ht="39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16"/>
    </row>
    <row r="4" spans="1:10" ht="25.5" customHeight="1" x14ac:dyDescent="0.2">
      <c r="A4" s="66" t="s">
        <v>3</v>
      </c>
      <c r="B4" s="67"/>
      <c r="C4" s="67"/>
      <c r="D4" s="67"/>
      <c r="E4" s="67"/>
      <c r="F4" s="67"/>
      <c r="G4" s="67"/>
      <c r="H4" s="67"/>
      <c r="I4" s="67"/>
    </row>
    <row r="5" spans="1:10" ht="60" x14ac:dyDescent="0.2">
      <c r="A5" s="13" t="s">
        <v>4</v>
      </c>
      <c r="B5" s="13" t="s">
        <v>18</v>
      </c>
      <c r="C5" s="13" t="s">
        <v>5</v>
      </c>
      <c r="D5" s="14" t="s">
        <v>6</v>
      </c>
      <c r="E5" s="14" t="s">
        <v>21</v>
      </c>
      <c r="F5" s="15" t="s">
        <v>7</v>
      </c>
      <c r="G5" s="15" t="s">
        <v>8</v>
      </c>
      <c r="H5" s="18" t="s">
        <v>9</v>
      </c>
      <c r="I5" s="21" t="s">
        <v>15</v>
      </c>
    </row>
    <row r="6" spans="1:10" ht="68.25" customHeight="1" x14ac:dyDescent="0.2">
      <c r="A6" s="9">
        <v>1</v>
      </c>
      <c r="B6" s="2" t="s">
        <v>31</v>
      </c>
      <c r="C6" s="22" t="s">
        <v>12</v>
      </c>
      <c r="D6" s="23">
        <v>70</v>
      </c>
      <c r="E6" s="49" t="s">
        <v>51</v>
      </c>
      <c r="F6" s="8">
        <v>8</v>
      </c>
      <c r="G6" s="3">
        <f>D6*F6</f>
        <v>560</v>
      </c>
      <c r="H6" s="19">
        <v>0.25</v>
      </c>
      <c r="I6" s="57">
        <f>G6*H6+G6</f>
        <v>700</v>
      </c>
    </row>
    <row r="7" spans="1:10" ht="66" customHeight="1" x14ac:dyDescent="0.2">
      <c r="A7" s="9">
        <v>2</v>
      </c>
      <c r="B7" s="2" t="s">
        <v>32</v>
      </c>
      <c r="C7" s="22" t="s">
        <v>12</v>
      </c>
      <c r="D7" s="24">
        <v>30</v>
      </c>
      <c r="E7" s="58" t="s">
        <v>80</v>
      </c>
      <c r="F7" s="51">
        <v>21.59</v>
      </c>
      <c r="G7" s="3">
        <f t="shared" ref="G7:G35" si="0">D7*F7</f>
        <v>647.70000000000005</v>
      </c>
      <c r="H7" s="19">
        <v>0.25</v>
      </c>
      <c r="I7" s="57">
        <f t="shared" ref="I7:I35" si="1">G7*H7+G7</f>
        <v>809.625</v>
      </c>
    </row>
    <row r="8" spans="1:10" ht="68.25" customHeight="1" x14ac:dyDescent="0.2">
      <c r="A8" s="9">
        <v>3</v>
      </c>
      <c r="B8" s="2" t="s">
        <v>33</v>
      </c>
      <c r="C8" s="22" t="s">
        <v>12</v>
      </c>
      <c r="D8" s="24">
        <v>20</v>
      </c>
      <c r="E8" s="50" t="s">
        <v>52</v>
      </c>
      <c r="F8" s="51">
        <v>7.35</v>
      </c>
      <c r="G8" s="3">
        <f t="shared" si="0"/>
        <v>147</v>
      </c>
      <c r="H8" s="19">
        <v>0.25</v>
      </c>
      <c r="I8" s="57">
        <f t="shared" si="1"/>
        <v>183.75</v>
      </c>
    </row>
    <row r="9" spans="1:10" ht="69" customHeight="1" x14ac:dyDescent="0.2">
      <c r="A9" s="9">
        <v>4</v>
      </c>
      <c r="B9" s="2" t="s">
        <v>34</v>
      </c>
      <c r="C9" s="22" t="s">
        <v>12</v>
      </c>
      <c r="D9" s="24">
        <v>400</v>
      </c>
      <c r="E9" s="50" t="s">
        <v>53</v>
      </c>
      <c r="F9" s="51">
        <v>11.23</v>
      </c>
      <c r="G9" s="3">
        <f t="shared" si="0"/>
        <v>4492</v>
      </c>
      <c r="H9" s="19">
        <v>0.25</v>
      </c>
      <c r="I9" s="57">
        <f t="shared" si="1"/>
        <v>5615</v>
      </c>
    </row>
    <row r="10" spans="1:10" ht="66.75" customHeight="1" x14ac:dyDescent="0.2">
      <c r="A10" s="9">
        <v>5</v>
      </c>
      <c r="B10" s="2" t="s">
        <v>35</v>
      </c>
      <c r="C10" s="22" t="s">
        <v>12</v>
      </c>
      <c r="D10" s="24">
        <v>1</v>
      </c>
      <c r="E10" s="50" t="s">
        <v>54</v>
      </c>
      <c r="F10" s="51">
        <v>6.97</v>
      </c>
      <c r="G10" s="3">
        <f t="shared" si="0"/>
        <v>6.97</v>
      </c>
      <c r="H10" s="19">
        <v>0.25</v>
      </c>
      <c r="I10" s="57">
        <f t="shared" si="1"/>
        <v>8.7125000000000004</v>
      </c>
    </row>
    <row r="11" spans="1:10" ht="66.75" customHeight="1" x14ac:dyDescent="0.2">
      <c r="A11" s="9">
        <v>6</v>
      </c>
      <c r="B11" s="4" t="s">
        <v>36</v>
      </c>
      <c r="C11" s="22" t="s">
        <v>12</v>
      </c>
      <c r="D11" s="24">
        <v>300</v>
      </c>
      <c r="E11" s="50" t="s">
        <v>55</v>
      </c>
      <c r="F11" s="51">
        <v>7.21</v>
      </c>
      <c r="G11" s="3">
        <f t="shared" si="0"/>
        <v>2163</v>
      </c>
      <c r="H11" s="19">
        <v>0.25</v>
      </c>
      <c r="I11" s="57">
        <f t="shared" si="1"/>
        <v>2703.75</v>
      </c>
    </row>
    <row r="12" spans="1:10" ht="81" customHeight="1" x14ac:dyDescent="0.2">
      <c r="A12" s="9">
        <v>7</v>
      </c>
      <c r="B12" s="2" t="s">
        <v>37</v>
      </c>
      <c r="C12" s="22" t="s">
        <v>12</v>
      </c>
      <c r="D12" s="24">
        <v>70</v>
      </c>
      <c r="E12" s="50" t="s">
        <v>56</v>
      </c>
      <c r="F12" s="51">
        <v>12.27</v>
      </c>
      <c r="G12" s="3">
        <f t="shared" si="0"/>
        <v>858.9</v>
      </c>
      <c r="H12" s="19">
        <v>0.25</v>
      </c>
      <c r="I12" s="57">
        <f t="shared" si="1"/>
        <v>1073.625</v>
      </c>
    </row>
    <row r="13" spans="1:10" ht="65.25" customHeight="1" x14ac:dyDescent="0.2">
      <c r="A13" s="9">
        <v>8</v>
      </c>
      <c r="B13" s="4" t="s">
        <v>38</v>
      </c>
      <c r="C13" s="22" t="s">
        <v>12</v>
      </c>
      <c r="D13" s="24">
        <v>20</v>
      </c>
      <c r="E13" s="50" t="s">
        <v>57</v>
      </c>
      <c r="F13" s="51">
        <v>6.29</v>
      </c>
      <c r="G13" s="3">
        <f t="shared" si="0"/>
        <v>125.8</v>
      </c>
      <c r="H13" s="19">
        <v>0.25</v>
      </c>
      <c r="I13" s="57">
        <f t="shared" si="1"/>
        <v>157.25</v>
      </c>
    </row>
    <row r="14" spans="1:10" ht="62.25" customHeight="1" x14ac:dyDescent="0.2">
      <c r="A14" s="9">
        <v>9</v>
      </c>
      <c r="B14" s="4" t="s">
        <v>39</v>
      </c>
      <c r="C14" s="22" t="s">
        <v>12</v>
      </c>
      <c r="D14" s="24">
        <v>300</v>
      </c>
      <c r="E14" s="50" t="s">
        <v>58</v>
      </c>
      <c r="F14" s="51">
        <v>6.29</v>
      </c>
      <c r="G14" s="3">
        <f t="shared" si="0"/>
        <v>1887</v>
      </c>
      <c r="H14" s="19">
        <v>0.25</v>
      </c>
      <c r="I14" s="57">
        <f t="shared" si="1"/>
        <v>2358.75</v>
      </c>
    </row>
    <row r="15" spans="1:10" ht="80.25" customHeight="1" x14ac:dyDescent="0.2">
      <c r="A15" s="9">
        <v>10</v>
      </c>
      <c r="B15" s="4" t="s">
        <v>11</v>
      </c>
      <c r="C15" s="22" t="s">
        <v>12</v>
      </c>
      <c r="D15" s="25">
        <v>20</v>
      </c>
      <c r="E15" s="57" t="s">
        <v>78</v>
      </c>
      <c r="F15" s="8">
        <v>1.5</v>
      </c>
      <c r="G15" s="3">
        <f t="shared" si="0"/>
        <v>30</v>
      </c>
      <c r="H15" s="19">
        <v>0.25</v>
      </c>
      <c r="I15" s="57">
        <f t="shared" si="1"/>
        <v>37.5</v>
      </c>
    </row>
    <row r="16" spans="1:10" ht="79.5" customHeight="1" x14ac:dyDescent="0.2">
      <c r="A16" s="9">
        <v>11</v>
      </c>
      <c r="B16" s="4" t="s">
        <v>40</v>
      </c>
      <c r="C16" s="22" t="s">
        <v>12</v>
      </c>
      <c r="D16" s="25">
        <v>25</v>
      </c>
      <c r="E16" s="57" t="s">
        <v>79</v>
      </c>
      <c r="F16" s="8">
        <v>1.5</v>
      </c>
      <c r="G16" s="3">
        <f t="shared" si="0"/>
        <v>37.5</v>
      </c>
      <c r="H16" s="19">
        <v>0.25</v>
      </c>
      <c r="I16" s="57">
        <f t="shared" si="1"/>
        <v>46.875</v>
      </c>
    </row>
    <row r="17" spans="1:9" ht="66.75" customHeight="1" x14ac:dyDescent="0.2">
      <c r="A17" s="9">
        <v>12</v>
      </c>
      <c r="B17" s="2" t="s">
        <v>41</v>
      </c>
      <c r="C17" s="22" t="s">
        <v>12</v>
      </c>
      <c r="D17" s="24">
        <v>1</v>
      </c>
      <c r="E17" s="50" t="s">
        <v>59</v>
      </c>
      <c r="F17" s="51">
        <v>21.78</v>
      </c>
      <c r="G17" s="3">
        <f t="shared" si="0"/>
        <v>21.78</v>
      </c>
      <c r="H17" s="19">
        <v>0.25</v>
      </c>
      <c r="I17" s="57">
        <f t="shared" si="1"/>
        <v>27.225000000000001</v>
      </c>
    </row>
    <row r="18" spans="1:9" ht="71.25" customHeight="1" x14ac:dyDescent="0.2">
      <c r="A18" s="9">
        <v>13</v>
      </c>
      <c r="B18" s="2" t="s">
        <v>42</v>
      </c>
      <c r="C18" s="22" t="s">
        <v>12</v>
      </c>
      <c r="D18" s="24">
        <v>1</v>
      </c>
      <c r="E18" s="50" t="s">
        <v>60</v>
      </c>
      <c r="F18" s="51">
        <v>19.77</v>
      </c>
      <c r="G18" s="3">
        <f t="shared" si="0"/>
        <v>19.77</v>
      </c>
      <c r="H18" s="19">
        <v>0.25</v>
      </c>
      <c r="I18" s="57">
        <f t="shared" si="1"/>
        <v>24.712499999999999</v>
      </c>
    </row>
    <row r="19" spans="1:9" ht="51" customHeight="1" x14ac:dyDescent="0.2">
      <c r="A19" s="9">
        <v>14</v>
      </c>
      <c r="B19" s="2" t="s">
        <v>23</v>
      </c>
      <c r="C19" s="22" t="s">
        <v>10</v>
      </c>
      <c r="D19" s="24">
        <v>25</v>
      </c>
      <c r="E19" s="50" t="s">
        <v>61</v>
      </c>
      <c r="F19" s="51">
        <v>0.44</v>
      </c>
      <c r="G19" s="3">
        <f t="shared" si="0"/>
        <v>11</v>
      </c>
      <c r="H19" s="19">
        <v>0.25</v>
      </c>
      <c r="I19" s="57">
        <f t="shared" si="1"/>
        <v>13.75</v>
      </c>
    </row>
    <row r="20" spans="1:9" ht="65.25" customHeight="1" x14ac:dyDescent="0.2">
      <c r="A20" s="9">
        <v>15</v>
      </c>
      <c r="B20" s="2" t="s">
        <v>13</v>
      </c>
      <c r="C20" s="22" t="s">
        <v>10</v>
      </c>
      <c r="D20" s="23">
        <v>25</v>
      </c>
      <c r="E20" s="49" t="s">
        <v>62</v>
      </c>
      <c r="F20" s="8">
        <v>6.58</v>
      </c>
      <c r="G20" s="3">
        <f t="shared" si="0"/>
        <v>164.5</v>
      </c>
      <c r="H20" s="19">
        <v>0.25</v>
      </c>
      <c r="I20" s="57">
        <f t="shared" si="1"/>
        <v>205.625</v>
      </c>
    </row>
    <row r="21" spans="1:9" ht="68.25" customHeight="1" x14ac:dyDescent="0.2">
      <c r="A21" s="9">
        <v>16</v>
      </c>
      <c r="B21" s="5" t="s">
        <v>16</v>
      </c>
      <c r="C21" s="22" t="s">
        <v>12</v>
      </c>
      <c r="D21" s="24">
        <v>1</v>
      </c>
      <c r="E21" s="50" t="s">
        <v>63</v>
      </c>
      <c r="F21" s="51">
        <v>92.9</v>
      </c>
      <c r="G21" s="3">
        <f t="shared" si="0"/>
        <v>92.9</v>
      </c>
      <c r="H21" s="19">
        <v>0.25</v>
      </c>
      <c r="I21" s="57">
        <f t="shared" si="1"/>
        <v>116.125</v>
      </c>
    </row>
    <row r="22" spans="1:9" ht="54.75" customHeight="1" x14ac:dyDescent="0.2">
      <c r="A22" s="9">
        <v>17</v>
      </c>
      <c r="B22" s="2" t="s">
        <v>43</v>
      </c>
      <c r="C22" s="22" t="s">
        <v>12</v>
      </c>
      <c r="D22" s="24">
        <v>1</v>
      </c>
      <c r="E22" s="50" t="s">
        <v>64</v>
      </c>
      <c r="F22" s="51">
        <v>50</v>
      </c>
      <c r="G22" s="3">
        <f t="shared" si="0"/>
        <v>50</v>
      </c>
      <c r="H22" s="19">
        <v>0.25</v>
      </c>
      <c r="I22" s="57">
        <f t="shared" si="1"/>
        <v>62.5</v>
      </c>
    </row>
    <row r="23" spans="1:9" ht="62.25" customHeight="1" x14ac:dyDescent="0.2">
      <c r="A23" s="9">
        <v>18</v>
      </c>
      <c r="B23" s="2" t="s">
        <v>44</v>
      </c>
      <c r="C23" s="22" t="s">
        <v>12</v>
      </c>
      <c r="D23" s="24">
        <v>50</v>
      </c>
      <c r="E23" s="50" t="s">
        <v>65</v>
      </c>
      <c r="F23" s="51">
        <v>7.01</v>
      </c>
      <c r="G23" s="3">
        <f t="shared" si="0"/>
        <v>350.5</v>
      </c>
      <c r="H23" s="19">
        <v>0.25</v>
      </c>
      <c r="I23" s="57">
        <f t="shared" si="1"/>
        <v>438.125</v>
      </c>
    </row>
    <row r="24" spans="1:9" ht="68.25" customHeight="1" x14ac:dyDescent="0.2">
      <c r="A24" s="9">
        <v>19</v>
      </c>
      <c r="B24" s="2" t="s">
        <v>24</v>
      </c>
      <c r="C24" s="22" t="s">
        <v>12</v>
      </c>
      <c r="D24" s="24">
        <v>30</v>
      </c>
      <c r="E24" s="50" t="s">
        <v>66</v>
      </c>
      <c r="F24" s="51">
        <v>6.69</v>
      </c>
      <c r="G24" s="3">
        <f t="shared" si="0"/>
        <v>200.70000000000002</v>
      </c>
      <c r="H24" s="19">
        <v>0.25</v>
      </c>
      <c r="I24" s="57">
        <f t="shared" si="1"/>
        <v>250.87500000000003</v>
      </c>
    </row>
    <row r="25" spans="1:9" ht="56.25" customHeight="1" x14ac:dyDescent="0.2">
      <c r="A25" s="9">
        <v>20</v>
      </c>
      <c r="B25" s="2" t="s">
        <v>45</v>
      </c>
      <c r="C25" s="22" t="s">
        <v>12</v>
      </c>
      <c r="D25" s="24">
        <v>1</v>
      </c>
      <c r="E25" s="50" t="s">
        <v>67</v>
      </c>
      <c r="F25" s="51">
        <v>18.170000000000002</v>
      </c>
      <c r="G25" s="3">
        <f t="shared" si="0"/>
        <v>18.170000000000002</v>
      </c>
      <c r="H25" s="19">
        <v>0.25</v>
      </c>
      <c r="I25" s="57">
        <f t="shared" si="1"/>
        <v>22.712500000000002</v>
      </c>
    </row>
    <row r="26" spans="1:9" ht="80.25" customHeight="1" x14ac:dyDescent="0.2">
      <c r="A26" s="9">
        <v>21</v>
      </c>
      <c r="B26" s="5" t="s">
        <v>46</v>
      </c>
      <c r="C26" s="22" t="s">
        <v>12</v>
      </c>
      <c r="D26" s="24">
        <v>1</v>
      </c>
      <c r="E26" s="50" t="s">
        <v>68</v>
      </c>
      <c r="F26" s="51">
        <v>35.26</v>
      </c>
      <c r="G26" s="3">
        <f t="shared" si="0"/>
        <v>35.26</v>
      </c>
      <c r="H26" s="19">
        <v>0.25</v>
      </c>
      <c r="I26" s="57">
        <f t="shared" si="1"/>
        <v>44.074999999999996</v>
      </c>
    </row>
    <row r="27" spans="1:9" ht="77.25" customHeight="1" x14ac:dyDescent="0.2">
      <c r="A27" s="9">
        <v>22</v>
      </c>
      <c r="B27" s="5" t="s">
        <v>25</v>
      </c>
      <c r="C27" s="22" t="s">
        <v>12</v>
      </c>
      <c r="D27" s="24">
        <v>20</v>
      </c>
      <c r="E27" s="50" t="s">
        <v>69</v>
      </c>
      <c r="F27" s="51">
        <v>37.97</v>
      </c>
      <c r="G27" s="3">
        <f t="shared" si="0"/>
        <v>759.4</v>
      </c>
      <c r="H27" s="19">
        <v>0.25</v>
      </c>
      <c r="I27" s="57">
        <f t="shared" si="1"/>
        <v>949.25</v>
      </c>
    </row>
    <row r="28" spans="1:9" ht="71.25" customHeight="1" x14ac:dyDescent="0.2">
      <c r="A28" s="9">
        <v>23</v>
      </c>
      <c r="B28" s="2" t="s">
        <v>47</v>
      </c>
      <c r="C28" s="22" t="s">
        <v>12</v>
      </c>
      <c r="D28" s="24">
        <v>2</v>
      </c>
      <c r="E28" s="50" t="s">
        <v>70</v>
      </c>
      <c r="F28" s="51">
        <v>29.75</v>
      </c>
      <c r="G28" s="3">
        <f t="shared" si="0"/>
        <v>59.5</v>
      </c>
      <c r="H28" s="19">
        <v>0.25</v>
      </c>
      <c r="I28" s="57">
        <f t="shared" si="1"/>
        <v>74.375</v>
      </c>
    </row>
    <row r="29" spans="1:9" ht="67.5" customHeight="1" x14ac:dyDescent="0.2">
      <c r="A29" s="9">
        <v>24</v>
      </c>
      <c r="B29" s="10" t="s">
        <v>26</v>
      </c>
      <c r="C29" s="11" t="s">
        <v>10</v>
      </c>
      <c r="D29" s="26">
        <v>1500</v>
      </c>
      <c r="E29" s="52" t="s">
        <v>71</v>
      </c>
      <c r="F29" s="53">
        <v>1.28</v>
      </c>
      <c r="G29" s="3">
        <f t="shared" si="0"/>
        <v>1920</v>
      </c>
      <c r="H29" s="19">
        <v>0.25</v>
      </c>
      <c r="I29" s="57">
        <f t="shared" si="1"/>
        <v>2400</v>
      </c>
    </row>
    <row r="30" spans="1:9" ht="63" customHeight="1" x14ac:dyDescent="0.2">
      <c r="A30" s="9">
        <v>25</v>
      </c>
      <c r="B30" s="10" t="s">
        <v>27</v>
      </c>
      <c r="C30" s="11" t="s">
        <v>10</v>
      </c>
      <c r="D30" s="26">
        <v>1500</v>
      </c>
      <c r="E30" s="52" t="s">
        <v>72</v>
      </c>
      <c r="F30" s="53">
        <v>1.28</v>
      </c>
      <c r="G30" s="3">
        <f t="shared" si="0"/>
        <v>1920</v>
      </c>
      <c r="H30" s="19">
        <v>0.25</v>
      </c>
      <c r="I30" s="57">
        <f t="shared" si="1"/>
        <v>2400</v>
      </c>
    </row>
    <row r="31" spans="1:9" ht="56.25" customHeight="1" x14ac:dyDescent="0.2">
      <c r="A31" s="9">
        <v>26</v>
      </c>
      <c r="B31" s="45" t="s">
        <v>49</v>
      </c>
      <c r="C31" s="11" t="s">
        <v>10</v>
      </c>
      <c r="D31" s="48">
        <v>15</v>
      </c>
      <c r="E31" s="52" t="s">
        <v>73</v>
      </c>
      <c r="F31" s="53">
        <v>91.9</v>
      </c>
      <c r="G31" s="3">
        <f t="shared" si="0"/>
        <v>1378.5</v>
      </c>
      <c r="H31" s="19">
        <v>0.25</v>
      </c>
      <c r="I31" s="57">
        <f t="shared" si="1"/>
        <v>1723.125</v>
      </c>
    </row>
    <row r="32" spans="1:9" ht="54.75" customHeight="1" x14ac:dyDescent="0.2">
      <c r="A32" s="29">
        <v>27</v>
      </c>
      <c r="B32" s="30" t="s">
        <v>28</v>
      </c>
      <c r="C32" s="31" t="s">
        <v>10</v>
      </c>
      <c r="D32" s="32">
        <v>10</v>
      </c>
      <c r="E32" s="54" t="s">
        <v>74</v>
      </c>
      <c r="F32" s="55">
        <v>40.35</v>
      </c>
      <c r="G32" s="3">
        <f t="shared" si="0"/>
        <v>403.5</v>
      </c>
      <c r="H32" s="33">
        <v>0.25</v>
      </c>
      <c r="I32" s="57">
        <f t="shared" si="1"/>
        <v>504.375</v>
      </c>
    </row>
    <row r="33" spans="1:9" ht="46.5" customHeight="1" x14ac:dyDescent="0.2">
      <c r="A33" s="41">
        <v>28</v>
      </c>
      <c r="B33" s="42" t="s">
        <v>29</v>
      </c>
      <c r="C33" s="43" t="s">
        <v>10</v>
      </c>
      <c r="D33" s="24">
        <v>10</v>
      </c>
      <c r="E33" s="56" t="s">
        <v>75</v>
      </c>
      <c r="F33" s="51">
        <v>75.400000000000006</v>
      </c>
      <c r="G33" s="3">
        <f t="shared" si="0"/>
        <v>754</v>
      </c>
      <c r="H33" s="44">
        <v>0.25</v>
      </c>
      <c r="I33" s="57">
        <f t="shared" si="1"/>
        <v>942.5</v>
      </c>
    </row>
    <row r="34" spans="1:9" ht="54.75" customHeight="1" x14ac:dyDescent="0.2">
      <c r="A34" s="41">
        <v>29</v>
      </c>
      <c r="B34" s="42" t="s">
        <v>30</v>
      </c>
      <c r="C34" s="43" t="s">
        <v>10</v>
      </c>
      <c r="D34" s="24">
        <v>10</v>
      </c>
      <c r="E34" s="56" t="s">
        <v>76</v>
      </c>
      <c r="F34" s="51">
        <v>22.3</v>
      </c>
      <c r="G34" s="3">
        <f t="shared" si="0"/>
        <v>223</v>
      </c>
      <c r="H34" s="44">
        <v>0.25</v>
      </c>
      <c r="I34" s="57">
        <f t="shared" si="1"/>
        <v>278.75</v>
      </c>
    </row>
    <row r="35" spans="1:9" ht="51" customHeight="1" x14ac:dyDescent="0.2">
      <c r="A35" s="41">
        <v>30</v>
      </c>
      <c r="B35" s="46" t="s">
        <v>50</v>
      </c>
      <c r="C35" s="43" t="s">
        <v>12</v>
      </c>
      <c r="D35" s="47">
        <v>25</v>
      </c>
      <c r="E35" s="56" t="s">
        <v>77</v>
      </c>
      <c r="F35" s="51">
        <v>89.45</v>
      </c>
      <c r="G35" s="3">
        <f t="shared" si="0"/>
        <v>2236.25</v>
      </c>
      <c r="H35" s="44">
        <v>0.25</v>
      </c>
      <c r="I35" s="57">
        <f t="shared" si="1"/>
        <v>2795.3125</v>
      </c>
    </row>
    <row r="36" spans="1:9" ht="30" customHeight="1" x14ac:dyDescent="0.2">
      <c r="A36" s="34"/>
      <c r="B36" s="35"/>
      <c r="C36" s="36"/>
      <c r="D36" s="37"/>
      <c r="E36" s="38"/>
      <c r="F36" s="38"/>
      <c r="G36" s="39"/>
      <c r="H36" s="40"/>
      <c r="I36" s="20"/>
    </row>
    <row r="37" spans="1:9" ht="15" customHeight="1" x14ac:dyDescent="0.2">
      <c r="A37" s="61" t="s">
        <v>19</v>
      </c>
      <c r="B37" s="62"/>
      <c r="C37" s="62"/>
      <c r="D37" s="63"/>
      <c r="E37" s="17"/>
      <c r="F37" s="64">
        <f>SUM(G6:G35)</f>
        <v>21574.6</v>
      </c>
      <c r="G37" s="64"/>
      <c r="H37" s="64"/>
      <c r="I37" s="65"/>
    </row>
    <row r="38" spans="1:9" ht="15" customHeight="1" x14ac:dyDescent="0.25">
      <c r="A38" s="61" t="s">
        <v>14</v>
      </c>
      <c r="B38" s="62"/>
      <c r="C38" s="62"/>
      <c r="D38" s="63"/>
      <c r="E38" s="17"/>
      <c r="F38" s="70">
        <f>F39-F37</f>
        <v>5393.6500000000015</v>
      </c>
      <c r="G38" s="70"/>
      <c r="H38" s="70"/>
      <c r="I38" s="71"/>
    </row>
    <row r="39" spans="1:9" ht="15" customHeight="1" x14ac:dyDescent="0.25">
      <c r="A39" s="61" t="s">
        <v>17</v>
      </c>
      <c r="B39" s="62"/>
      <c r="C39" s="62"/>
      <c r="D39" s="63"/>
      <c r="E39" s="17"/>
      <c r="F39" s="70">
        <f>SUM(I6:I35)</f>
        <v>26968.25</v>
      </c>
      <c r="G39" s="70"/>
      <c r="H39" s="70"/>
      <c r="I39" s="71"/>
    </row>
    <row r="41" spans="1:9" x14ac:dyDescent="0.2">
      <c r="B41" s="27" t="s">
        <v>20</v>
      </c>
      <c r="C41" s="27"/>
      <c r="D41" s="28"/>
      <c r="E41" s="28"/>
      <c r="F41" s="27"/>
      <c r="G41" s="27"/>
      <c r="H41" s="27"/>
      <c r="I41" s="27"/>
    </row>
    <row r="42" spans="1:9" x14ac:dyDescent="0.2">
      <c r="B42" s="27" t="s">
        <v>22</v>
      </c>
      <c r="C42" s="27"/>
      <c r="D42" s="28"/>
      <c r="E42" s="28"/>
      <c r="F42" s="27"/>
      <c r="G42" s="27"/>
      <c r="H42" s="27"/>
      <c r="I42" s="27"/>
    </row>
    <row r="43" spans="1:9" x14ac:dyDescent="0.2">
      <c r="B43" s="27" t="s">
        <v>48</v>
      </c>
      <c r="C43" s="27"/>
      <c r="D43" s="28"/>
      <c r="E43" s="28"/>
      <c r="F43" s="27"/>
      <c r="G43" s="27"/>
      <c r="H43" s="27"/>
      <c r="I43" s="27"/>
    </row>
    <row r="44" spans="1:9" x14ac:dyDescent="0.2">
      <c r="B44" s="27"/>
      <c r="C44" s="27"/>
      <c r="D44" s="28"/>
      <c r="E44" s="28"/>
      <c r="F44" s="27"/>
      <c r="G44" s="27"/>
      <c r="H44" s="27"/>
      <c r="I44" s="27"/>
    </row>
    <row r="47" spans="1:9" x14ac:dyDescent="0.2">
      <c r="B47" s="68"/>
      <c r="C47" s="69"/>
      <c r="D47" s="69"/>
      <c r="E47" s="69"/>
      <c r="F47" s="69"/>
      <c r="G47" s="69"/>
      <c r="H47" s="69"/>
      <c r="I47" s="69"/>
    </row>
    <row r="48" spans="1:9" x14ac:dyDescent="0.2">
      <c r="B48" s="12"/>
    </row>
  </sheetData>
  <mergeCells count="11">
    <mergeCell ref="B47:I47"/>
    <mergeCell ref="A38:D38"/>
    <mergeCell ref="F38:I38"/>
    <mergeCell ref="A39:D39"/>
    <mergeCell ref="F39:I39"/>
    <mergeCell ref="A1:I1"/>
    <mergeCell ref="A2:I2"/>
    <mergeCell ref="A3:I3"/>
    <mergeCell ref="A37:D37"/>
    <mergeCell ref="F37:I37"/>
    <mergeCell ref="A4:I4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Erlbaeck</cp:lastModifiedBy>
  <cp:lastPrinted>2025-06-16T13:22:23Z</cp:lastPrinted>
  <dcterms:created xsi:type="dcterms:W3CDTF">2024-05-03T07:17:38Z</dcterms:created>
  <dcterms:modified xsi:type="dcterms:W3CDTF">2025-06-17T06:45:45Z</dcterms:modified>
</cp:coreProperties>
</file>